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hidePivotFieldList="1"/>
  <bookViews>
    <workbookView xWindow="32760" yWindow="32760" windowWidth="20730" windowHeight="9225" tabRatio="729" activeTab="0"/>
  </bookViews>
  <sheets>
    <sheet name="TI 3º QUADRIMESTRE " sheetId="1" r:id="rId1"/>
  </sheets>
  <definedNames>
    <definedName name="_xlnm.Print_Titles" localSheetId="0">'TI 3º QUADRIMESTRE '!$1:$9</definedName>
  </definedNames>
  <calcPr fullCalcOnLoad="1"/>
</workbook>
</file>

<file path=xl/sharedStrings.xml><?xml version="1.0" encoding="utf-8"?>
<sst xmlns="http://schemas.openxmlformats.org/spreadsheetml/2006/main" count="77" uniqueCount="72">
  <si>
    <t>RH/ASSINATURA ALURA (SETIC)</t>
  </si>
  <si>
    <t>ATUALIZAÇÃO DE LICENÇA DE SOFTWARES-ORACLE</t>
  </si>
  <si>
    <t>MANUTENÇÃO-SOFTWARE-ASSYST ENTERPRISE</t>
  </si>
  <si>
    <t>MANUTENÇÃO NO-BREAKS DATA CENTER</t>
  </si>
  <si>
    <t>CERTIFICADOS DIGITAIS PARA SERVIDORES DE DADOS</t>
  </si>
  <si>
    <t>SERVIÇO DE TROCA DO CABEAMENTO DA SEDE DO TRT</t>
  </si>
  <si>
    <t>REFORMA DO DATACENTER DA SEDE JUDICIAL</t>
  </si>
  <si>
    <t>SOLUÇÕES CORPORATIVA E INTEGRADA EM NUVEM DE ARMANEZAMENTO</t>
  </si>
  <si>
    <t>REDE JT</t>
  </si>
  <si>
    <t>MANUTENÇÃO-SOFTWARE-ASSYST ENTERPRISE-EA</t>
  </si>
  <si>
    <t>ENERGIA CONDICIONADA-EA</t>
  </si>
  <si>
    <t>DESCRIÇÃO</t>
  </si>
  <si>
    <t>PLANEJAMENTO INICIAL LOA (A)</t>
  </si>
  <si>
    <t>PROGRAMAÇÃO ATUALIZADA
(B)</t>
  </si>
  <si>
    <t>DESPESA REALIZADA
(C)</t>
  </si>
  <si>
    <t>SALDO ORÇAMENTÁRIO
(D) = (B-C)</t>
  </si>
  <si>
    <t>PROGRAMAÇÃO A REALIZAR
(E)</t>
  </si>
  <si>
    <t>SALDO DISPONÍVEL
(F) = (D-E)</t>
  </si>
  <si>
    <t>COMUNICAÇÃO DE DADOS (MODENS 4G)</t>
  </si>
  <si>
    <t>SALA-COFRE SUPORTE E MANUTENÇÃO</t>
  </si>
  <si>
    <t>SUPORTE AO SISTEMA OPERACIONAL LINUX</t>
  </si>
  <si>
    <t>AQUISIÇÃO DE EQUIPAMENTOS DE PROCESSAMENTO E ARMAZENAMENTO(STORAGE)</t>
  </si>
  <si>
    <t>ENERGIA CONDICIONADA</t>
  </si>
  <si>
    <t>COMUNICAÇÃO DE DADOS (BACKBONE INTERNET)</t>
  </si>
  <si>
    <t>DESPESA LIQUIDADA/PAGA (G)</t>
  </si>
  <si>
    <t>DESPESA LIQUIDADA/PAGA % (H = G/B)</t>
  </si>
  <si>
    <t>LICENÇA DE USO SOFTWARE DE ACOMP.CONTRATOS TERCEIRIZADOS</t>
  </si>
  <si>
    <t>MANUTENÇÃO ESTAÇÕES DE TRABALHO SIABI (CMAC)</t>
  </si>
  <si>
    <t>AQUISIÇÃO-SOLUÇÃO DE SEGURANÇA DE SISTEMA A.P.MANAGEMENT</t>
  </si>
  <si>
    <t>SUPORTE AO BANCO DE DADOS POSTGRESQL</t>
  </si>
  <si>
    <t>AQUISIÇÃO-SOLUÇÃO DE SEGURANÇA ENDPOINT (ANTIVÍRUS)</t>
  </si>
  <si>
    <t>TAPES LIBRARIES</t>
  </si>
  <si>
    <t>SUPORTE AOS SERVIDORES JAVA (JBOSS)</t>
  </si>
  <si>
    <t xml:space="preserve">                                     SECRETARIA DE ORÇAMENTO E FINANÇAS - SOF </t>
  </si>
  <si>
    <t xml:space="preserve">                                     TRIBUNAL REGIONAL DO TRABALHO DA 15a REGIÃO</t>
  </si>
  <si>
    <t>E.JUD/MANUTENÇÃO ESTAÇÕES DE TRABALHO SIABI (BIBLIOTECA)</t>
  </si>
  <si>
    <t>GO-GLOBAL - Suporte ao Servidor de Aplicações para PJe</t>
  </si>
  <si>
    <t>TREINAMENTO OPERACIONAL EM  SUBSISTEMAS DE ARMAZENAMENTO DE DADOS (STORAGE)</t>
  </si>
  <si>
    <t>SOLUÇÃO DE PESQUISA TEXTUAL GOOGLE SEARCH APPLIANCE-EA</t>
  </si>
  <si>
    <t>COMUNICAÇÃO DE DADOS (BACKBONE INTERNET)-TREINAMENTO</t>
  </si>
  <si>
    <t>COMUNICAÇÃO DE DADOS (BACKBONE INTERNET)-GARANTIA</t>
  </si>
  <si>
    <t>SISTEMA DE ENERGIA SECUNDÁRIA UPS NO-BREAK PARA DATA CENTER</t>
  </si>
  <si>
    <t>Programa: 02.122.0571.4256.3474 - Apreciação de Causas na Justiça do Trabalho - No Município de Campinas - SP</t>
  </si>
  <si>
    <t>P.O.: 0000 - Apreciação de Causas na Justiça do Trabalho - Despesas Diversas</t>
  </si>
  <si>
    <t>E.JUD/AQUISIÇÃO-LICENÇA SOFTWARE CREATIVE CLOUD</t>
  </si>
  <si>
    <t>AQUISIÇÃO-CONJUNTO MICROCOMPUTADOR E MONITORES</t>
  </si>
  <si>
    <t>RENOVAÇÃO LICENÇAS ENTERPRISE ARCHITECT</t>
  </si>
  <si>
    <t>RENOVAÇÃO LICENÇAS PL/SQL DEVELOPES</t>
  </si>
  <si>
    <t>AQUISIÇÃO-COMUNICAÇÃO DE DADOS (BACKBONE INTERNET)-ROTEADORES</t>
  </si>
  <si>
    <t>AQUISIÇÃO-SISTEMA DE ENERGIA SECUNDÁRIA UPS NO-BREAK PARA DATA CENTER</t>
  </si>
  <si>
    <t>AQUISIÇÃO MICROFONES E CÂMERAS</t>
  </si>
  <si>
    <t>AQUISIÇÃO COMPUTADORES ADEQUADOS AOS SOFTWARES ESPECÍFICOS DA SETIC</t>
  </si>
  <si>
    <t>AQUISIÇÃO DE NO-BREAK PARA DATA CENTER</t>
  </si>
  <si>
    <t>RENOVAÇÃO GARANTIA SERVIDORES DE RACKS DELL</t>
  </si>
  <si>
    <t>CONSULTORIA E AQUISIÇÃO DE EQUIPAMENTO ASN (SISTEMA AUTÔNOMO)</t>
  </si>
  <si>
    <t>FITAS PARA OS ROBÔS DE BACKUP</t>
  </si>
  <si>
    <t>CABOS CONECTORIZADOS TIPO MPO-LSZH PARA USO EM DATACENTER</t>
  </si>
  <si>
    <t>FERRAMENTAS PARA MANUTENÇÃO DE EQUIPAMENTOS E REDES</t>
  </si>
  <si>
    <t>SOLUÇÕES CORPORATIVA E INTEGRADA EM NUVEM DE ARMANEZAMENTO-EA</t>
  </si>
  <si>
    <t>SETIC-DIVERSOS</t>
  </si>
  <si>
    <t>SUPORTE AOS SERVIDORES JAVA (JBOSS)-EA</t>
  </si>
  <si>
    <t>REESTRUTURAÇÃO CABEAMENTOS DE FIBRA ÓPTICAS</t>
  </si>
  <si>
    <t>BATERIAS PARA NO-BREAK E SERVIÇO DE SUBSTITUIÇÃO</t>
  </si>
  <si>
    <t>AQUISIÇÃO-SOFTWARE REMOTE DESKTOP</t>
  </si>
  <si>
    <t>E.JUS-MAN</t>
  </si>
  <si>
    <t>TRANSFERÊNCIA DE CONHECIMENTO DE STORAGE "ALL-FLASH"</t>
  </si>
  <si>
    <t>AQUISIÇÃO-CONJUNTO MICROCOMPUTADOR (GABINETE, MOUSE ÓPTICO, TECLADO E MONITOR)</t>
  </si>
  <si>
    <t>AQUISIÇÃO DE HDs PARA SERVIDORES DAS VARAS DO TRABALHO</t>
  </si>
  <si>
    <t>P.O.: 0001 - Manutenção e Gestão dos Serviços e Sistemas de Tecnologia da Informação</t>
  </si>
  <si>
    <t>TOTAL</t>
  </si>
  <si>
    <t>TOTAL GERAL</t>
  </si>
  <si>
    <t xml:space="preserve">                                     PLANO ORÇAMENTÁRIO 2019 - SECRETARIA DE TECNOLOGIA DA INFORMAÇÃO E COMUNICAÇÕES - 3º QUADRIMESTRE</t>
  </si>
</sst>
</file>

<file path=xl/styles.xml><?xml version="1.0" encoding="utf-8"?>
<styleSheet xmlns="http://schemas.openxmlformats.org/spreadsheetml/2006/main">
  <numFmts count="10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dd/mm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1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4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0"/>
      <color indexed="8"/>
      <name val="Arial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sz val="10"/>
      <color rgb="FF000000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/>
      <bottom/>
    </border>
    <border>
      <left/>
      <right style="thin"/>
      <top style="thin"/>
      <bottom style="thin"/>
    </border>
    <border>
      <left style="thin"/>
      <right/>
      <top/>
      <bottom/>
    </border>
    <border>
      <left style="thin"/>
      <right/>
      <top style="thin"/>
      <bottom/>
    </border>
    <border>
      <left style="thin"/>
      <right/>
      <top/>
      <bottom style="thin"/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3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4" fillId="21" borderId="5" applyNumberFormat="0" applyAlignment="0" applyProtection="0"/>
    <xf numFmtId="16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40" fillId="0" borderId="8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164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0" fillId="0" borderId="0" xfId="0" applyAlignment="1">
      <alignment horizontal="center" vertical="center"/>
    </xf>
    <xf numFmtId="4" fontId="0" fillId="0" borderId="0" xfId="0" applyNumberFormat="1" applyFill="1" applyAlignment="1">
      <alignment/>
    </xf>
    <xf numFmtId="0" fontId="0" fillId="0" borderId="0" xfId="0" applyAlignment="1">
      <alignment vertical="center"/>
    </xf>
    <xf numFmtId="4" fontId="2" fillId="0" borderId="10" xfId="0" applyNumberFormat="1" applyFont="1" applyBorder="1" applyAlignment="1">
      <alignment horizontal="center" vertical="center" wrapText="1"/>
    </xf>
    <xf numFmtId="4" fontId="0" fillId="0" borderId="0" xfId="0" applyNumberFormat="1" applyBorder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4" fontId="2" fillId="0" borderId="10" xfId="0" applyNumberFormat="1" applyFont="1" applyFill="1" applyBorder="1" applyAlignment="1">
      <alignment horizontal="center" vertical="center" wrapText="1"/>
    </xf>
    <xf numFmtId="4" fontId="0" fillId="0" borderId="0" xfId="0" applyNumberFormat="1" applyFill="1" applyBorder="1" applyAlignment="1">
      <alignment/>
    </xf>
    <xf numFmtId="0" fontId="3" fillId="33" borderId="11" xfId="0" applyFont="1" applyFill="1" applyBorder="1" applyAlignment="1">
      <alignment vertical="center"/>
    </xf>
    <xf numFmtId="0" fontId="0" fillId="0" borderId="12" xfId="0" applyBorder="1" applyAlignment="1">
      <alignment/>
    </xf>
    <xf numFmtId="0" fontId="0" fillId="0" borderId="0" xfId="0" applyBorder="1" applyAlignment="1">
      <alignment/>
    </xf>
    <xf numFmtId="10" fontId="2" fillId="0" borderId="10" xfId="0" applyNumberFormat="1" applyFont="1" applyFill="1" applyBorder="1" applyAlignment="1">
      <alignment horizontal="center" vertical="center" wrapText="1"/>
    </xf>
    <xf numFmtId="0" fontId="3" fillId="33" borderId="12" xfId="0" applyFont="1" applyFill="1" applyBorder="1" applyAlignment="1">
      <alignment vertical="center"/>
    </xf>
    <xf numFmtId="10" fontId="0" fillId="0" borderId="0" xfId="0" applyNumberFormat="1" applyFill="1" applyAlignment="1">
      <alignment horizontal="center"/>
    </xf>
    <xf numFmtId="4" fontId="4" fillId="0" borderId="0" xfId="0" applyNumberFormat="1" applyFont="1" applyBorder="1" applyAlignment="1">
      <alignment/>
    </xf>
    <xf numFmtId="4" fontId="4" fillId="0" borderId="0" xfId="0" applyNumberFormat="1" applyFont="1" applyFill="1" applyBorder="1" applyAlignment="1">
      <alignment/>
    </xf>
    <xf numFmtId="10" fontId="4" fillId="0" borderId="13" xfId="0" applyNumberFormat="1" applyFont="1" applyFill="1" applyBorder="1" applyAlignment="1">
      <alignment horizontal="center"/>
    </xf>
    <xf numFmtId="4" fontId="5" fillId="33" borderId="12" xfId="0" applyNumberFormat="1" applyFont="1" applyFill="1" applyBorder="1" applyAlignment="1">
      <alignment vertical="center"/>
    </xf>
    <xf numFmtId="10" fontId="5" fillId="33" borderId="14" xfId="0" applyNumberFormat="1" applyFont="1" applyFill="1" applyBorder="1" applyAlignment="1">
      <alignment horizontal="center" vertical="center"/>
    </xf>
    <xf numFmtId="4" fontId="4" fillId="0" borderId="12" xfId="0" applyNumberFormat="1" applyFont="1" applyBorder="1" applyAlignment="1">
      <alignment/>
    </xf>
    <xf numFmtId="4" fontId="4" fillId="0" borderId="12" xfId="0" applyNumberFormat="1" applyFont="1" applyFill="1" applyBorder="1" applyAlignment="1">
      <alignment/>
    </xf>
    <xf numFmtId="10" fontId="4" fillId="0" borderId="12" xfId="0" applyNumberFormat="1" applyFont="1" applyFill="1" applyBorder="1" applyAlignment="1">
      <alignment horizontal="center"/>
    </xf>
    <xf numFmtId="0" fontId="5" fillId="33" borderId="12" xfId="0" applyFont="1" applyFill="1" applyBorder="1" applyAlignment="1">
      <alignment vertical="center"/>
    </xf>
    <xf numFmtId="0" fontId="5" fillId="33" borderId="14" xfId="0" applyFont="1" applyFill="1" applyBorder="1" applyAlignment="1">
      <alignment horizontal="center" vertical="center"/>
    </xf>
    <xf numFmtId="0" fontId="6" fillId="33" borderId="11" xfId="0" applyFont="1" applyFill="1" applyBorder="1" applyAlignment="1">
      <alignment vertical="center"/>
    </xf>
    <xf numFmtId="4" fontId="6" fillId="33" borderId="12" xfId="0" applyNumberFormat="1" applyFont="1" applyFill="1" applyBorder="1" applyAlignment="1">
      <alignment vertical="center"/>
    </xf>
    <xf numFmtId="10" fontId="6" fillId="33" borderId="14" xfId="0" applyNumberFormat="1" applyFont="1" applyFill="1" applyBorder="1" applyAlignment="1">
      <alignment horizontal="center" vertical="center"/>
    </xf>
    <xf numFmtId="0" fontId="2" fillId="33" borderId="12" xfId="0" applyFont="1" applyFill="1" applyBorder="1" applyAlignment="1">
      <alignment vertical="center"/>
    </xf>
    <xf numFmtId="0" fontId="2" fillId="0" borderId="14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0" fillId="0" borderId="15" xfId="0" applyBorder="1" applyAlignment="1">
      <alignment/>
    </xf>
    <xf numFmtId="0" fontId="2" fillId="33" borderId="11" xfId="0" applyFont="1" applyFill="1" applyBorder="1" applyAlignment="1">
      <alignment vertical="center"/>
    </xf>
    <xf numFmtId="4" fontId="4" fillId="0" borderId="15" xfId="0" applyNumberFormat="1" applyFont="1" applyBorder="1" applyAlignment="1">
      <alignment/>
    </xf>
    <xf numFmtId="0" fontId="6" fillId="33" borderId="12" xfId="0" applyFont="1" applyFill="1" applyBorder="1" applyAlignment="1">
      <alignment horizontal="left" vertical="center"/>
    </xf>
    <xf numFmtId="4" fontId="0" fillId="0" borderId="15" xfId="0" applyNumberFormat="1" applyBorder="1" applyAlignment="1">
      <alignment/>
    </xf>
    <xf numFmtId="10" fontId="0" fillId="0" borderId="13" xfId="0" applyNumberFormat="1" applyFont="1" applyFill="1" applyBorder="1" applyAlignment="1">
      <alignment horizontal="center"/>
    </xf>
    <xf numFmtId="4" fontId="0" fillId="0" borderId="16" xfId="0" applyNumberFormat="1" applyBorder="1" applyAlignment="1">
      <alignment/>
    </xf>
    <xf numFmtId="4" fontId="0" fillId="0" borderId="15" xfId="0" applyNumberFormat="1" applyFont="1" applyBorder="1" applyAlignment="1">
      <alignment/>
    </xf>
    <xf numFmtId="4" fontId="0" fillId="0" borderId="0" xfId="0" applyNumberFormat="1" applyFont="1" applyBorder="1" applyAlignment="1">
      <alignment/>
    </xf>
    <xf numFmtId="4" fontId="0" fillId="0" borderId="0" xfId="0" applyNumberFormat="1" applyFont="1" applyFill="1" applyBorder="1" applyAlignment="1">
      <alignment/>
    </xf>
    <xf numFmtId="4" fontId="0" fillId="0" borderId="0" xfId="0" applyNumberFormat="1" applyFont="1" applyAlignment="1">
      <alignment/>
    </xf>
    <xf numFmtId="10" fontId="0" fillId="0" borderId="0" xfId="0" applyNumberFormat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/>
    </xf>
  </cellXfs>
  <cellStyles count="51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Incorreto" xfId="44"/>
    <cellStyle name="Currency" xfId="45"/>
    <cellStyle name="Currency [0]" xfId="46"/>
    <cellStyle name="Neutra" xfId="47"/>
    <cellStyle name="Normal 2 2" xfId="48"/>
    <cellStyle name="Normal 3" xfId="49"/>
    <cellStyle name="Normal 4" xfId="50"/>
    <cellStyle name="Nota" xfId="51"/>
    <cellStyle name="Percent" xfId="52"/>
    <cellStyle name="Saída" xfId="53"/>
    <cellStyle name="Comma" xfId="54"/>
    <cellStyle name="Comma [0]" xfId="55"/>
    <cellStyle name="Texto de Aviso" xfId="56"/>
    <cellStyle name="Texto Explicativo" xfId="57"/>
    <cellStyle name="Título" xfId="58"/>
    <cellStyle name="Título 1" xfId="59"/>
    <cellStyle name="Título 2" xfId="60"/>
    <cellStyle name="Título 3" xfId="61"/>
    <cellStyle name="Título 4" xfId="62"/>
    <cellStyle name="Total" xfId="63"/>
    <cellStyle name="Vírgula 5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180975</xdr:colOff>
      <xdr:row>0</xdr:row>
      <xdr:rowOff>123825</xdr:rowOff>
    </xdr:from>
    <xdr:to>
      <xdr:col>0</xdr:col>
      <xdr:colOff>904875</xdr:colOff>
      <xdr:row>6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80975" y="123825"/>
          <a:ext cx="723900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3:M83"/>
  <sheetViews>
    <sheetView tabSelected="1" zoomScale="84" zoomScaleNormal="84" zoomScalePageLayoutView="0" workbookViewId="0" topLeftCell="A1">
      <pane ySplit="8" topLeftCell="A9" activePane="bottomLeft" state="frozen"/>
      <selection pane="topLeft" activeCell="A1" sqref="A1"/>
      <selection pane="bottomLeft" activeCell="C78" sqref="C78"/>
    </sheetView>
  </sheetViews>
  <sheetFormatPr defaultColWidth="9.140625" defaultRowHeight="12.75"/>
  <cols>
    <col min="1" max="1" width="114.00390625" style="0" customWidth="1"/>
    <col min="2" max="2" width="1.8515625" style="0" customWidth="1"/>
    <col min="3" max="5" width="26.28125" style="1" customWidth="1"/>
    <col min="6" max="8" width="26.28125" style="3" customWidth="1"/>
    <col min="9" max="9" width="26.28125" style="11" customWidth="1"/>
    <col min="10" max="10" width="19.140625" style="17" customWidth="1"/>
  </cols>
  <sheetData>
    <row r="1" ht="12.75"/>
    <row r="2" ht="12.75"/>
    <row r="3" spans="1:2" ht="15">
      <c r="A3" s="9" t="s">
        <v>34</v>
      </c>
      <c r="B3" s="8"/>
    </row>
    <row r="4" spans="1:2" ht="12.75">
      <c r="A4" s="9" t="s">
        <v>33</v>
      </c>
      <c r="B4" s="9"/>
    </row>
    <row r="5" spans="1:2" ht="12.75">
      <c r="A5" s="7" t="s">
        <v>71</v>
      </c>
      <c r="B5" s="7"/>
    </row>
    <row r="6" ht="12.75"/>
    <row r="7" ht="12.75"/>
    <row r="8" spans="1:10" s="2" customFormat="1" ht="47.25" customHeight="1">
      <c r="A8" s="33" t="s">
        <v>11</v>
      </c>
      <c r="B8" s="32"/>
      <c r="C8" s="5" t="s">
        <v>12</v>
      </c>
      <c r="D8" s="5" t="s">
        <v>13</v>
      </c>
      <c r="E8" s="5" t="s">
        <v>14</v>
      </c>
      <c r="F8" s="10" t="s">
        <v>15</v>
      </c>
      <c r="G8" s="10" t="s">
        <v>16</v>
      </c>
      <c r="H8" s="10" t="s">
        <v>17</v>
      </c>
      <c r="I8" s="10" t="s">
        <v>24</v>
      </c>
      <c r="J8" s="15" t="s">
        <v>25</v>
      </c>
    </row>
    <row r="10" spans="1:10" s="4" customFormat="1" ht="27.75" customHeight="1">
      <c r="A10" s="12" t="s">
        <v>42</v>
      </c>
      <c r="B10" s="16"/>
      <c r="C10" s="26"/>
      <c r="D10" s="26"/>
      <c r="E10" s="26"/>
      <c r="F10" s="26"/>
      <c r="G10" s="26"/>
      <c r="H10" s="26"/>
      <c r="I10" s="26"/>
      <c r="J10" s="27"/>
    </row>
    <row r="12" spans="1:10" s="4" customFormat="1" ht="27.75" customHeight="1">
      <c r="A12" s="12" t="s">
        <v>43</v>
      </c>
      <c r="B12" s="16"/>
      <c r="C12" s="26"/>
      <c r="D12" s="26"/>
      <c r="E12" s="26"/>
      <c r="F12" s="26"/>
      <c r="G12" s="26"/>
      <c r="H12" s="26"/>
      <c r="I12" s="26"/>
      <c r="J12" s="27"/>
    </row>
    <row r="13" spans="1:10" ht="15">
      <c r="A13" s="46" t="s">
        <v>21</v>
      </c>
      <c r="C13" s="40">
        <v>1200000</v>
      </c>
      <c r="D13" s="1">
        <v>776088.4199999999</v>
      </c>
      <c r="E13" s="1">
        <v>776088.42</v>
      </c>
      <c r="F13" s="1">
        <f aca="true" t="shared" si="0" ref="F13:F51">D13-E13</f>
        <v>0</v>
      </c>
      <c r="G13" s="1">
        <v>0</v>
      </c>
      <c r="H13" s="19">
        <f>F13-G13</f>
        <v>0</v>
      </c>
      <c r="I13" s="1">
        <v>776088.42</v>
      </c>
      <c r="J13" s="39">
        <f aca="true" t="shared" si="1" ref="J13:J77">IF(ISERROR(I13/D13),0,I13/D13)</f>
        <v>1.0000000000000002</v>
      </c>
    </row>
    <row r="14" spans="1:10" ht="15">
      <c r="A14" s="34" t="s">
        <v>1</v>
      </c>
      <c r="C14" s="38">
        <v>875160</v>
      </c>
      <c r="D14" s="1">
        <v>1287415.4100000001</v>
      </c>
      <c r="E14" s="1">
        <v>1287415.41</v>
      </c>
      <c r="F14" s="1">
        <f t="shared" si="0"/>
        <v>0</v>
      </c>
      <c r="G14" s="1">
        <v>2.3283064365386963E-10</v>
      </c>
      <c r="H14" s="19">
        <f aca="true" t="shared" si="2" ref="H14:H51">F14-G14</f>
        <v>-2.3283064365386963E-10</v>
      </c>
      <c r="I14" s="1">
        <v>1226138.38</v>
      </c>
      <c r="J14" s="39">
        <f t="shared" si="1"/>
        <v>0.9524030631262987</v>
      </c>
    </row>
    <row r="15" spans="1:10" ht="15">
      <c r="A15" s="34" t="s">
        <v>4</v>
      </c>
      <c r="C15" s="38">
        <v>8000</v>
      </c>
      <c r="D15" s="1">
        <v>200</v>
      </c>
      <c r="E15" s="1">
        <v>200</v>
      </c>
      <c r="F15" s="1">
        <f t="shared" si="0"/>
        <v>0</v>
      </c>
      <c r="G15" s="1">
        <v>0</v>
      </c>
      <c r="H15" s="19">
        <f t="shared" si="2"/>
        <v>0</v>
      </c>
      <c r="I15" s="1">
        <v>200</v>
      </c>
      <c r="J15" s="39">
        <f t="shared" si="1"/>
        <v>1</v>
      </c>
    </row>
    <row r="16" spans="1:10" ht="15">
      <c r="A16" s="34" t="s">
        <v>23</v>
      </c>
      <c r="C16" s="38">
        <v>201797</v>
      </c>
      <c r="D16" s="1">
        <v>122476.62</v>
      </c>
      <c r="E16" s="1">
        <v>122476.62</v>
      </c>
      <c r="F16" s="1">
        <f t="shared" si="0"/>
        <v>0</v>
      </c>
      <c r="G16" s="1">
        <v>0</v>
      </c>
      <c r="H16" s="19">
        <f t="shared" si="2"/>
        <v>0</v>
      </c>
      <c r="I16" s="1">
        <v>115628.15</v>
      </c>
      <c r="J16" s="39">
        <f t="shared" si="1"/>
        <v>0.9440834503760799</v>
      </c>
    </row>
    <row r="17" spans="1:10" ht="15">
      <c r="A17" s="34" t="s">
        <v>40</v>
      </c>
      <c r="C17" s="38">
        <v>0</v>
      </c>
      <c r="D17" s="1">
        <v>60400</v>
      </c>
      <c r="E17" s="1">
        <v>60400</v>
      </c>
      <c r="F17" s="1">
        <f t="shared" si="0"/>
        <v>0</v>
      </c>
      <c r="G17" s="1">
        <v>0</v>
      </c>
      <c r="H17" s="19">
        <f t="shared" si="2"/>
        <v>0</v>
      </c>
      <c r="I17" s="1">
        <v>60400</v>
      </c>
      <c r="J17" s="39">
        <f t="shared" si="1"/>
        <v>1</v>
      </c>
    </row>
    <row r="18" spans="1:10" ht="15">
      <c r="A18" s="34" t="s">
        <v>39</v>
      </c>
      <c r="C18" s="38">
        <v>0</v>
      </c>
      <c r="D18" s="1">
        <v>20000</v>
      </c>
      <c r="E18" s="1">
        <v>20000</v>
      </c>
      <c r="F18" s="1">
        <f t="shared" si="0"/>
        <v>0</v>
      </c>
      <c r="G18" s="1">
        <v>0</v>
      </c>
      <c r="H18" s="19">
        <f t="shared" si="2"/>
        <v>0</v>
      </c>
      <c r="I18" s="1">
        <v>20000</v>
      </c>
      <c r="J18" s="39">
        <f t="shared" si="1"/>
        <v>1</v>
      </c>
    </row>
    <row r="19" spans="1:10" ht="15">
      <c r="A19" s="34" t="s">
        <v>18</v>
      </c>
      <c r="C19" s="38">
        <v>117745</v>
      </c>
      <c r="D19" s="1">
        <v>110632.83</v>
      </c>
      <c r="E19" s="1">
        <v>110632.83</v>
      </c>
      <c r="F19" s="1">
        <f t="shared" si="0"/>
        <v>0</v>
      </c>
      <c r="G19" s="1">
        <v>0</v>
      </c>
      <c r="H19" s="19">
        <f t="shared" si="2"/>
        <v>0</v>
      </c>
      <c r="I19" s="1">
        <v>101247.62999999999</v>
      </c>
      <c r="J19" s="39">
        <f t="shared" si="1"/>
        <v>0.9151680382757992</v>
      </c>
    </row>
    <row r="20" spans="1:10" ht="15">
      <c r="A20" s="34" t="s">
        <v>35</v>
      </c>
      <c r="C20" s="38">
        <v>16473</v>
      </c>
      <c r="D20" s="1">
        <v>11179.61</v>
      </c>
      <c r="E20" s="1">
        <v>11179.61</v>
      </c>
      <c r="F20" s="1">
        <f t="shared" si="0"/>
        <v>0</v>
      </c>
      <c r="G20" s="1">
        <v>0</v>
      </c>
      <c r="H20" s="19">
        <f t="shared" si="2"/>
        <v>0</v>
      </c>
      <c r="I20" s="1">
        <v>10220.630000000001</v>
      </c>
      <c r="J20" s="39">
        <f t="shared" si="1"/>
        <v>0.9142206212917983</v>
      </c>
    </row>
    <row r="21" spans="1:10" ht="15">
      <c r="A21" s="34" t="s">
        <v>10</v>
      </c>
      <c r="C21" s="38">
        <v>0</v>
      </c>
      <c r="D21" s="1">
        <v>122179.13</v>
      </c>
      <c r="E21" s="1">
        <v>122179.13</v>
      </c>
      <c r="F21" s="1">
        <f t="shared" si="0"/>
        <v>0</v>
      </c>
      <c r="G21" s="1">
        <v>0</v>
      </c>
      <c r="H21" s="19">
        <f t="shared" si="2"/>
        <v>0</v>
      </c>
      <c r="I21" s="1">
        <v>122179.13</v>
      </c>
      <c r="J21" s="39">
        <f t="shared" si="1"/>
        <v>1</v>
      </c>
    </row>
    <row r="22" spans="1:10" ht="15">
      <c r="A22" s="34" t="s">
        <v>36</v>
      </c>
      <c r="C22" s="38">
        <v>40000</v>
      </c>
      <c r="D22" s="1">
        <v>36750</v>
      </c>
      <c r="E22" s="1">
        <v>36750</v>
      </c>
      <c r="F22" s="1">
        <f t="shared" si="0"/>
        <v>0</v>
      </c>
      <c r="G22" s="1">
        <v>0</v>
      </c>
      <c r="H22" s="19">
        <f t="shared" si="2"/>
        <v>0</v>
      </c>
      <c r="I22" s="1">
        <v>36750</v>
      </c>
      <c r="J22" s="39">
        <f t="shared" si="1"/>
        <v>1</v>
      </c>
    </row>
    <row r="23" spans="1:10" ht="15">
      <c r="A23" s="34" t="s">
        <v>26</v>
      </c>
      <c r="C23" s="38">
        <v>18900</v>
      </c>
      <c r="D23" s="1">
        <v>12346.4</v>
      </c>
      <c r="E23" s="1">
        <v>12346.4</v>
      </c>
      <c r="F23" s="1">
        <f t="shared" si="0"/>
        <v>0</v>
      </c>
      <c r="G23" s="1">
        <v>0</v>
      </c>
      <c r="H23" s="19">
        <f t="shared" si="2"/>
        <v>0</v>
      </c>
      <c r="I23" s="1">
        <v>11259.800000000001</v>
      </c>
      <c r="J23" s="39">
        <f t="shared" si="1"/>
        <v>0.9119905397524786</v>
      </c>
    </row>
    <row r="24" spans="1:10" ht="15">
      <c r="A24" s="34" t="s">
        <v>27</v>
      </c>
      <c r="C24" s="38">
        <v>0</v>
      </c>
      <c r="D24" s="1">
        <v>6146.37</v>
      </c>
      <c r="E24" s="1">
        <v>6146.37</v>
      </c>
      <c r="F24" s="1">
        <f t="shared" si="0"/>
        <v>0</v>
      </c>
      <c r="G24" s="1">
        <v>0</v>
      </c>
      <c r="H24" s="19">
        <f t="shared" si="2"/>
        <v>0</v>
      </c>
      <c r="I24" s="1">
        <v>5087.52</v>
      </c>
      <c r="J24" s="39">
        <f t="shared" si="1"/>
        <v>0.8277275855504957</v>
      </c>
    </row>
    <row r="25" spans="1:10" ht="15">
      <c r="A25" s="34" t="s">
        <v>3</v>
      </c>
      <c r="C25" s="38">
        <v>29991</v>
      </c>
      <c r="D25" s="1">
        <v>7031.460000000003</v>
      </c>
      <c r="E25" s="1">
        <v>7031.46</v>
      </c>
      <c r="F25" s="1">
        <f t="shared" si="0"/>
        <v>0</v>
      </c>
      <c r="G25" s="1">
        <v>2.7284841053187847E-12</v>
      </c>
      <c r="H25" s="19">
        <f t="shared" si="2"/>
        <v>-2.7284841053187847E-12</v>
      </c>
      <c r="I25" s="1">
        <v>7031.460000000001</v>
      </c>
      <c r="J25" s="39">
        <f t="shared" si="1"/>
        <v>0.9999999999999998</v>
      </c>
    </row>
    <row r="26" spans="1:10" ht="15">
      <c r="A26" s="34" t="s">
        <v>2</v>
      </c>
      <c r="C26" s="38">
        <v>78704</v>
      </c>
      <c r="D26" s="1">
        <v>79079.52</v>
      </c>
      <c r="E26" s="1">
        <v>79079.52</v>
      </c>
      <c r="F26" s="1">
        <f t="shared" si="0"/>
        <v>0</v>
      </c>
      <c r="G26" s="1">
        <v>0</v>
      </c>
      <c r="H26" s="19">
        <f t="shared" si="2"/>
        <v>0</v>
      </c>
      <c r="I26" s="1">
        <v>72489.56000000001</v>
      </c>
      <c r="J26" s="39">
        <f t="shared" si="1"/>
        <v>0.9166666666666667</v>
      </c>
    </row>
    <row r="27" spans="1:10" ht="15">
      <c r="A27" s="34" t="s">
        <v>9</v>
      </c>
      <c r="C27" s="38">
        <v>0</v>
      </c>
      <c r="D27" s="1">
        <v>18.14</v>
      </c>
      <c r="E27" s="1">
        <v>18.14</v>
      </c>
      <c r="F27" s="1">
        <f t="shared" si="0"/>
        <v>0</v>
      </c>
      <c r="G27" s="1">
        <v>0</v>
      </c>
      <c r="H27" s="19">
        <f t="shared" si="2"/>
        <v>0</v>
      </c>
      <c r="I27" s="1">
        <v>18.14</v>
      </c>
      <c r="J27" s="39">
        <f t="shared" si="1"/>
        <v>1</v>
      </c>
    </row>
    <row r="28" spans="1:10" ht="15">
      <c r="A28" s="34" t="s">
        <v>8</v>
      </c>
      <c r="C28" s="38">
        <v>0</v>
      </c>
      <c r="D28" s="1">
        <v>0</v>
      </c>
      <c r="E28" s="1">
        <v>0</v>
      </c>
      <c r="F28" s="1">
        <f t="shared" si="0"/>
        <v>0</v>
      </c>
      <c r="G28" s="1">
        <v>0</v>
      </c>
      <c r="H28" s="19">
        <f t="shared" si="2"/>
        <v>0</v>
      </c>
      <c r="I28" s="1">
        <v>0</v>
      </c>
      <c r="J28" s="39">
        <f t="shared" si="1"/>
        <v>0</v>
      </c>
    </row>
    <row r="29" spans="1:10" ht="15">
      <c r="A29" s="34" t="s">
        <v>6</v>
      </c>
      <c r="C29" s="38">
        <v>800000</v>
      </c>
      <c r="D29" s="1">
        <v>0</v>
      </c>
      <c r="E29" s="1">
        <v>0</v>
      </c>
      <c r="F29" s="1">
        <f t="shared" si="0"/>
        <v>0</v>
      </c>
      <c r="G29" s="1">
        <v>0</v>
      </c>
      <c r="H29" s="19">
        <f t="shared" si="2"/>
        <v>0</v>
      </c>
      <c r="I29" s="1">
        <v>0</v>
      </c>
      <c r="J29" s="39">
        <f t="shared" si="1"/>
        <v>0</v>
      </c>
    </row>
    <row r="30" spans="1:10" ht="15">
      <c r="A30" s="34" t="s">
        <v>5</v>
      </c>
      <c r="C30" s="38">
        <v>900000</v>
      </c>
      <c r="D30" s="1">
        <v>0</v>
      </c>
      <c r="E30" s="1">
        <v>0</v>
      </c>
      <c r="F30" s="1">
        <f t="shared" si="0"/>
        <v>0</v>
      </c>
      <c r="G30" s="1">
        <v>0</v>
      </c>
      <c r="H30" s="19">
        <f t="shared" si="2"/>
        <v>0</v>
      </c>
      <c r="I30" s="1">
        <v>0</v>
      </c>
      <c r="J30" s="39">
        <f t="shared" si="1"/>
        <v>0</v>
      </c>
    </row>
    <row r="31" spans="1:10" ht="15">
      <c r="A31" s="34" t="s">
        <v>41</v>
      </c>
      <c r="C31" s="38">
        <v>0</v>
      </c>
      <c r="D31" s="1">
        <v>0</v>
      </c>
      <c r="E31" s="1">
        <v>0</v>
      </c>
      <c r="F31" s="1">
        <f t="shared" si="0"/>
        <v>0</v>
      </c>
      <c r="G31" s="1">
        <v>0</v>
      </c>
      <c r="H31" s="19">
        <f t="shared" si="2"/>
        <v>0</v>
      </c>
      <c r="I31" s="1">
        <v>0</v>
      </c>
      <c r="J31" s="39">
        <f t="shared" si="1"/>
        <v>0</v>
      </c>
    </row>
    <row r="32" spans="1:10" ht="15">
      <c r="A32" s="34" t="s">
        <v>38</v>
      </c>
      <c r="C32" s="38">
        <v>0</v>
      </c>
      <c r="D32" s="1">
        <v>0</v>
      </c>
      <c r="E32" s="1">
        <v>0</v>
      </c>
      <c r="F32" s="1">
        <f t="shared" si="0"/>
        <v>0</v>
      </c>
      <c r="G32" s="1">
        <v>0</v>
      </c>
      <c r="H32" s="19">
        <f t="shared" si="2"/>
        <v>0</v>
      </c>
      <c r="I32" s="1">
        <v>0</v>
      </c>
      <c r="J32" s="39">
        <f t="shared" si="1"/>
        <v>0</v>
      </c>
    </row>
    <row r="33" spans="1:10" ht="15">
      <c r="A33" s="34" t="s">
        <v>7</v>
      </c>
      <c r="C33" s="38">
        <v>674263</v>
      </c>
      <c r="D33" s="1">
        <v>666000</v>
      </c>
      <c r="E33" s="1">
        <v>666000</v>
      </c>
      <c r="F33" s="1">
        <f t="shared" si="0"/>
        <v>0</v>
      </c>
      <c r="G33" s="1">
        <v>0</v>
      </c>
      <c r="H33" s="19">
        <f t="shared" si="2"/>
        <v>0</v>
      </c>
      <c r="I33" s="1">
        <v>610500</v>
      </c>
      <c r="J33" s="39">
        <f t="shared" si="1"/>
        <v>0.9166666666666666</v>
      </c>
    </row>
    <row r="34" spans="1:10" ht="15">
      <c r="A34" s="34" t="s">
        <v>32</v>
      </c>
      <c r="C34" s="38">
        <v>736202</v>
      </c>
      <c r="D34" s="1">
        <v>704041.36</v>
      </c>
      <c r="E34" s="1">
        <v>704041.36</v>
      </c>
      <c r="F34" s="1">
        <f t="shared" si="0"/>
        <v>0</v>
      </c>
      <c r="G34" s="1">
        <v>0</v>
      </c>
      <c r="H34" s="19">
        <f t="shared" si="2"/>
        <v>0</v>
      </c>
      <c r="I34" s="1">
        <v>644110.71</v>
      </c>
      <c r="J34" s="39">
        <f t="shared" si="1"/>
        <v>0.9148762368165415</v>
      </c>
    </row>
    <row r="35" spans="1:10" ht="12.75">
      <c r="A35" s="34" t="s">
        <v>37</v>
      </c>
      <c r="C35" s="38">
        <v>0</v>
      </c>
      <c r="D35" s="1">
        <v>60743</v>
      </c>
      <c r="E35" s="1">
        <v>60743</v>
      </c>
      <c r="F35" s="1">
        <f t="shared" si="0"/>
        <v>0</v>
      </c>
      <c r="G35" s="1">
        <v>0</v>
      </c>
      <c r="H35" s="1">
        <f t="shared" si="2"/>
        <v>0</v>
      </c>
      <c r="I35" s="1">
        <v>60743</v>
      </c>
      <c r="J35" s="39">
        <f t="shared" si="1"/>
        <v>1</v>
      </c>
    </row>
    <row r="36" spans="1:10" ht="12.75">
      <c r="A36" s="34" t="s">
        <v>44</v>
      </c>
      <c r="C36" s="38">
        <v>0</v>
      </c>
      <c r="D36" s="1">
        <v>45979.98</v>
      </c>
      <c r="E36" s="1">
        <v>45979.98</v>
      </c>
      <c r="F36" s="1">
        <f t="shared" si="0"/>
        <v>0</v>
      </c>
      <c r="G36" s="1">
        <v>0</v>
      </c>
      <c r="H36" s="1">
        <f t="shared" si="2"/>
        <v>0</v>
      </c>
      <c r="I36" s="1">
        <v>45979.98</v>
      </c>
      <c r="J36" s="39">
        <f t="shared" si="1"/>
        <v>1</v>
      </c>
    </row>
    <row r="37" spans="1:10" ht="12.75">
      <c r="A37" s="34" t="s">
        <v>45</v>
      </c>
      <c r="C37" s="38">
        <v>0</v>
      </c>
      <c r="D37" s="1">
        <v>462717.83999999997</v>
      </c>
      <c r="E37" s="1">
        <v>462717.83999999997</v>
      </c>
      <c r="F37" s="1">
        <f t="shared" si="0"/>
        <v>0</v>
      </c>
      <c r="G37" s="1">
        <v>0</v>
      </c>
      <c r="H37" s="1">
        <f t="shared" si="2"/>
        <v>0</v>
      </c>
      <c r="I37" s="1">
        <v>462717.83999999997</v>
      </c>
      <c r="J37" s="39">
        <f t="shared" si="1"/>
        <v>1</v>
      </c>
    </row>
    <row r="38" spans="1:10" ht="12.75">
      <c r="A38" s="34" t="s">
        <v>46</v>
      </c>
      <c r="C38" s="38">
        <v>0</v>
      </c>
      <c r="D38" s="1">
        <v>0</v>
      </c>
      <c r="E38" s="1">
        <v>0</v>
      </c>
      <c r="F38" s="1">
        <f t="shared" si="0"/>
        <v>0</v>
      </c>
      <c r="G38" s="1">
        <v>0</v>
      </c>
      <c r="H38" s="1">
        <f t="shared" si="2"/>
        <v>0</v>
      </c>
      <c r="I38" s="1">
        <v>0</v>
      </c>
      <c r="J38" s="39">
        <f t="shared" si="1"/>
        <v>0</v>
      </c>
    </row>
    <row r="39" spans="1:10" ht="12.75">
      <c r="A39" s="34" t="s">
        <v>47</v>
      </c>
      <c r="C39" s="38">
        <v>0</v>
      </c>
      <c r="D39" s="1">
        <v>0</v>
      </c>
      <c r="E39" s="1">
        <v>0</v>
      </c>
      <c r="F39" s="1">
        <f t="shared" si="0"/>
        <v>0</v>
      </c>
      <c r="G39" s="1">
        <v>0</v>
      </c>
      <c r="H39" s="1">
        <f t="shared" si="2"/>
        <v>0</v>
      </c>
      <c r="I39" s="1">
        <v>0</v>
      </c>
      <c r="J39" s="39">
        <f t="shared" si="1"/>
        <v>0</v>
      </c>
    </row>
    <row r="40" spans="1:10" ht="12.75">
      <c r="A40" s="34" t="s">
        <v>48</v>
      </c>
      <c r="C40" s="38">
        <v>0</v>
      </c>
      <c r="D40" s="1">
        <v>287100</v>
      </c>
      <c r="E40" s="1">
        <v>287100</v>
      </c>
      <c r="F40" s="1">
        <f t="shared" si="0"/>
        <v>0</v>
      </c>
      <c r="G40" s="1">
        <v>0</v>
      </c>
      <c r="H40" s="1">
        <f t="shared" si="2"/>
        <v>0</v>
      </c>
      <c r="I40" s="1">
        <v>287100</v>
      </c>
      <c r="J40" s="39">
        <f t="shared" si="1"/>
        <v>1</v>
      </c>
    </row>
    <row r="41" spans="1:10" ht="12.75">
      <c r="A41" s="34" t="s">
        <v>49</v>
      </c>
      <c r="C41" s="38">
        <v>0</v>
      </c>
      <c r="D41" s="1">
        <v>0</v>
      </c>
      <c r="E41" s="1">
        <v>0</v>
      </c>
      <c r="F41" s="1">
        <f t="shared" si="0"/>
        <v>0</v>
      </c>
      <c r="G41" s="1">
        <v>0</v>
      </c>
      <c r="H41" s="1">
        <f t="shared" si="2"/>
        <v>0</v>
      </c>
      <c r="I41" s="1">
        <v>0</v>
      </c>
      <c r="J41" s="39">
        <f t="shared" si="1"/>
        <v>0</v>
      </c>
    </row>
    <row r="42" spans="1:10" ht="12.75">
      <c r="A42" s="34" t="s">
        <v>50</v>
      </c>
      <c r="C42" s="38">
        <v>0</v>
      </c>
      <c r="D42" s="1">
        <v>0</v>
      </c>
      <c r="E42" s="1">
        <v>0</v>
      </c>
      <c r="F42" s="1">
        <f t="shared" si="0"/>
        <v>0</v>
      </c>
      <c r="G42" s="1">
        <v>0</v>
      </c>
      <c r="H42" s="1">
        <f t="shared" si="2"/>
        <v>0</v>
      </c>
      <c r="I42" s="1">
        <v>0</v>
      </c>
      <c r="J42" s="39">
        <f t="shared" si="1"/>
        <v>0</v>
      </c>
    </row>
    <row r="43" spans="1:10" ht="12.75">
      <c r="A43" s="34" t="s">
        <v>51</v>
      </c>
      <c r="C43" s="38">
        <v>0</v>
      </c>
      <c r="D43" s="1">
        <v>0</v>
      </c>
      <c r="E43" s="1">
        <v>0</v>
      </c>
      <c r="F43" s="1">
        <f t="shared" si="0"/>
        <v>0</v>
      </c>
      <c r="G43" s="1">
        <v>0</v>
      </c>
      <c r="H43" s="1">
        <f t="shared" si="2"/>
        <v>0</v>
      </c>
      <c r="I43" s="1">
        <v>0</v>
      </c>
      <c r="J43" s="39">
        <f t="shared" si="1"/>
        <v>0</v>
      </c>
    </row>
    <row r="44" spans="1:10" ht="12.75">
      <c r="A44" s="34" t="s">
        <v>52</v>
      </c>
      <c r="C44" s="38">
        <v>0</v>
      </c>
      <c r="D44" s="1">
        <v>0</v>
      </c>
      <c r="E44" s="1">
        <v>0</v>
      </c>
      <c r="F44" s="1">
        <f t="shared" si="0"/>
        <v>0</v>
      </c>
      <c r="G44" s="1">
        <v>0</v>
      </c>
      <c r="H44" s="1">
        <f t="shared" si="2"/>
        <v>0</v>
      </c>
      <c r="I44" s="1">
        <v>0</v>
      </c>
      <c r="J44" s="39">
        <f t="shared" si="1"/>
        <v>0</v>
      </c>
    </row>
    <row r="45" spans="1:10" ht="12.75">
      <c r="A45" s="34" t="s">
        <v>53</v>
      </c>
      <c r="C45" s="38">
        <v>0</v>
      </c>
      <c r="D45" s="1">
        <v>0</v>
      </c>
      <c r="E45" s="1">
        <v>0</v>
      </c>
      <c r="F45" s="1">
        <f t="shared" si="0"/>
        <v>0</v>
      </c>
      <c r="G45" s="1">
        <v>0</v>
      </c>
      <c r="H45" s="1">
        <f t="shared" si="2"/>
        <v>0</v>
      </c>
      <c r="I45" s="1">
        <v>0</v>
      </c>
      <c r="J45" s="39">
        <f t="shared" si="1"/>
        <v>0</v>
      </c>
    </row>
    <row r="46" spans="1:10" ht="12.75">
      <c r="A46" s="34" t="s">
        <v>54</v>
      </c>
      <c r="C46" s="38">
        <v>0</v>
      </c>
      <c r="D46" s="1">
        <v>0</v>
      </c>
      <c r="E46" s="1">
        <v>0</v>
      </c>
      <c r="F46" s="1">
        <f t="shared" si="0"/>
        <v>0</v>
      </c>
      <c r="G46" s="1">
        <v>0</v>
      </c>
      <c r="H46" s="1">
        <f t="shared" si="2"/>
        <v>0</v>
      </c>
      <c r="I46" s="1">
        <v>0</v>
      </c>
      <c r="J46" s="39">
        <f t="shared" si="1"/>
        <v>0</v>
      </c>
    </row>
    <row r="47" spans="1:10" ht="12.75">
      <c r="A47" s="34" t="s">
        <v>55</v>
      </c>
      <c r="C47" s="38">
        <v>0</v>
      </c>
      <c r="D47" s="1">
        <v>249802.02</v>
      </c>
      <c r="E47" s="1">
        <v>249802.02000000002</v>
      </c>
      <c r="F47" s="1">
        <f t="shared" si="0"/>
        <v>0</v>
      </c>
      <c r="G47" s="1">
        <v>0</v>
      </c>
      <c r="H47" s="1">
        <f t="shared" si="2"/>
        <v>0</v>
      </c>
      <c r="I47" s="1">
        <v>249802.02000000002</v>
      </c>
      <c r="J47" s="39">
        <f t="shared" si="1"/>
        <v>1.0000000000000002</v>
      </c>
    </row>
    <row r="48" spans="1:10" ht="12.75">
      <c r="A48" s="34" t="s">
        <v>56</v>
      </c>
      <c r="C48" s="38">
        <v>0</v>
      </c>
      <c r="D48" s="1">
        <v>0</v>
      </c>
      <c r="E48" s="1">
        <v>0</v>
      </c>
      <c r="F48" s="1">
        <f t="shared" si="0"/>
        <v>0</v>
      </c>
      <c r="G48" s="1">
        <v>0</v>
      </c>
      <c r="H48" s="1">
        <f t="shared" si="2"/>
        <v>0</v>
      </c>
      <c r="I48" s="1">
        <v>0</v>
      </c>
      <c r="J48" s="39">
        <f t="shared" si="1"/>
        <v>0</v>
      </c>
    </row>
    <row r="49" spans="1:10" ht="12.75">
      <c r="A49" s="34" t="s">
        <v>57</v>
      </c>
      <c r="C49" s="38">
        <v>50000</v>
      </c>
      <c r="D49" s="1">
        <v>0</v>
      </c>
      <c r="E49" s="1">
        <v>0</v>
      </c>
      <c r="F49" s="1">
        <f t="shared" si="0"/>
        <v>0</v>
      </c>
      <c r="G49" s="1">
        <v>0</v>
      </c>
      <c r="H49" s="1">
        <f t="shared" si="2"/>
        <v>0</v>
      </c>
      <c r="I49" s="1">
        <v>0</v>
      </c>
      <c r="J49" s="39">
        <f t="shared" si="1"/>
        <v>0</v>
      </c>
    </row>
    <row r="50" spans="1:10" ht="12.75">
      <c r="A50" s="34" t="s">
        <v>58</v>
      </c>
      <c r="C50" s="38">
        <v>0</v>
      </c>
      <c r="D50" s="1">
        <v>9360</v>
      </c>
      <c r="E50" s="1">
        <v>9360</v>
      </c>
      <c r="F50" s="1">
        <f t="shared" si="0"/>
        <v>0</v>
      </c>
      <c r="G50" s="1">
        <v>0</v>
      </c>
      <c r="H50" s="1">
        <f t="shared" si="2"/>
        <v>0</v>
      </c>
      <c r="I50" s="1">
        <v>9360</v>
      </c>
      <c r="J50" s="39">
        <f t="shared" si="1"/>
        <v>1</v>
      </c>
    </row>
    <row r="51" spans="1:10" ht="12.75">
      <c r="A51" s="34" t="s">
        <v>59</v>
      </c>
      <c r="C51" s="38">
        <v>0</v>
      </c>
      <c r="D51" s="1">
        <v>0</v>
      </c>
      <c r="E51" s="1">
        <v>0</v>
      </c>
      <c r="F51" s="1">
        <f t="shared" si="0"/>
        <v>0</v>
      </c>
      <c r="G51" s="1">
        <v>0</v>
      </c>
      <c r="H51" s="1">
        <f t="shared" si="2"/>
        <v>0</v>
      </c>
      <c r="I51" s="1">
        <v>0</v>
      </c>
      <c r="J51" s="39">
        <f t="shared" si="1"/>
        <v>0</v>
      </c>
    </row>
    <row r="52" spans="1:10" ht="12.75">
      <c r="A52" s="34" t="s">
        <v>60</v>
      </c>
      <c r="C52" s="38">
        <v>0</v>
      </c>
      <c r="D52" s="1">
        <v>6920.25</v>
      </c>
      <c r="E52" s="1">
        <v>6920.25</v>
      </c>
      <c r="F52" s="1">
        <f aca="true" t="shared" si="3" ref="F52:F59">D52-E52</f>
        <v>0</v>
      </c>
      <c r="G52" s="1">
        <v>0</v>
      </c>
      <c r="H52" s="1">
        <f aca="true" t="shared" si="4" ref="H52:H59">F52-G52</f>
        <v>0</v>
      </c>
      <c r="I52" s="1">
        <v>6920.25</v>
      </c>
      <c r="J52" s="39">
        <f t="shared" si="1"/>
        <v>1</v>
      </c>
    </row>
    <row r="53" spans="1:10" ht="12.75">
      <c r="A53" s="34" t="s">
        <v>61</v>
      </c>
      <c r="C53" s="38">
        <v>0</v>
      </c>
      <c r="D53" s="1">
        <v>0</v>
      </c>
      <c r="E53" s="1">
        <v>0</v>
      </c>
      <c r="F53" s="1">
        <f t="shared" si="3"/>
        <v>0</v>
      </c>
      <c r="G53" s="1">
        <v>0</v>
      </c>
      <c r="H53" s="1">
        <f t="shared" si="4"/>
        <v>0</v>
      </c>
      <c r="I53" s="1">
        <v>0</v>
      </c>
      <c r="J53" s="39">
        <f t="shared" si="1"/>
        <v>0</v>
      </c>
    </row>
    <row r="54" spans="1:10" ht="12.75">
      <c r="A54" s="34" t="s">
        <v>62</v>
      </c>
      <c r="C54" s="38">
        <v>0</v>
      </c>
      <c r="D54" s="1">
        <v>103896.73</v>
      </c>
      <c r="E54" s="1">
        <v>103896.73</v>
      </c>
      <c r="F54" s="1">
        <f t="shared" si="3"/>
        <v>0</v>
      </c>
      <c r="G54" s="1">
        <v>0</v>
      </c>
      <c r="H54" s="1">
        <f t="shared" si="4"/>
        <v>0</v>
      </c>
      <c r="I54" s="1">
        <v>103896.73</v>
      </c>
      <c r="J54" s="39">
        <f>IF(ISERROR(I54/D54),0,I54/D54)</f>
        <v>1</v>
      </c>
    </row>
    <row r="55" spans="1:10" ht="12.75">
      <c r="A55" s="34" t="s">
        <v>63</v>
      </c>
      <c r="C55" s="38">
        <v>0</v>
      </c>
      <c r="D55" s="1">
        <v>15692.7</v>
      </c>
      <c r="E55" s="1">
        <v>15692.7</v>
      </c>
      <c r="F55" s="1">
        <f t="shared" si="3"/>
        <v>0</v>
      </c>
      <c r="G55" s="1">
        <v>0</v>
      </c>
      <c r="H55" s="1">
        <f t="shared" si="4"/>
        <v>0</v>
      </c>
      <c r="I55" s="1">
        <v>15692.7</v>
      </c>
      <c r="J55" s="39">
        <f>IF(ISERROR(I55/D55),0,I55/D55)</f>
        <v>1</v>
      </c>
    </row>
    <row r="56" spans="1:10" ht="12.75">
      <c r="A56" s="34" t="s">
        <v>65</v>
      </c>
      <c r="C56" s="38">
        <v>0</v>
      </c>
      <c r="D56" s="1">
        <v>9499</v>
      </c>
      <c r="E56" s="1">
        <v>9499</v>
      </c>
      <c r="F56" s="1">
        <f t="shared" si="3"/>
        <v>0</v>
      </c>
      <c r="G56" s="1">
        <v>0</v>
      </c>
      <c r="H56" s="1">
        <f t="shared" si="4"/>
        <v>0</v>
      </c>
      <c r="I56" s="1">
        <v>9499</v>
      </c>
      <c r="J56" s="39">
        <f>IF(ISERROR(I56/D56),0,I56/D56)</f>
        <v>1</v>
      </c>
    </row>
    <row r="57" spans="1:10" ht="12.75">
      <c r="A57" s="34" t="s">
        <v>66</v>
      </c>
      <c r="C57" s="38">
        <v>0</v>
      </c>
      <c r="D57" s="1">
        <v>1745954.44</v>
      </c>
      <c r="E57" s="1">
        <v>1745954.44</v>
      </c>
      <c r="F57" s="1">
        <f t="shared" si="3"/>
        <v>0</v>
      </c>
      <c r="G57" s="1">
        <v>0</v>
      </c>
      <c r="H57" s="1">
        <f t="shared" si="4"/>
        <v>0</v>
      </c>
      <c r="I57" s="1">
        <v>1745954.44</v>
      </c>
      <c r="J57" s="39">
        <f>IF(ISERROR(I57/D57),0,I57/D57)</f>
        <v>1</v>
      </c>
    </row>
    <row r="58" spans="1:10" ht="12.75">
      <c r="A58" s="47" t="s">
        <v>67</v>
      </c>
      <c r="C58" s="38">
        <v>0</v>
      </c>
      <c r="D58" s="1">
        <v>0</v>
      </c>
      <c r="E58" s="1">
        <v>0</v>
      </c>
      <c r="F58" s="1">
        <f t="shared" si="3"/>
        <v>0</v>
      </c>
      <c r="G58" s="1">
        <v>0</v>
      </c>
      <c r="H58" s="1">
        <f t="shared" si="4"/>
        <v>0</v>
      </c>
      <c r="I58" s="1">
        <v>0</v>
      </c>
      <c r="J58" s="39">
        <f>IF(ISERROR(I58/D58),0,I58/D58)</f>
        <v>0</v>
      </c>
    </row>
    <row r="59" spans="1:10" s="4" customFormat="1" ht="27.75" customHeight="1">
      <c r="A59" s="35" t="s">
        <v>69</v>
      </c>
      <c r="B59" s="31"/>
      <c r="C59" s="21">
        <v>5747235</v>
      </c>
      <c r="D59" s="21">
        <v>7019651.23</v>
      </c>
      <c r="E59" s="21">
        <v>7019651.23</v>
      </c>
      <c r="F59" s="21">
        <f t="shared" si="3"/>
        <v>0</v>
      </c>
      <c r="G59" s="21">
        <v>2.355591277591884E-10</v>
      </c>
      <c r="H59" s="21">
        <f t="shared" si="4"/>
        <v>-2.355591277591884E-10</v>
      </c>
      <c r="I59" s="21">
        <v>6817015.49</v>
      </c>
      <c r="J59" s="22">
        <f t="shared" si="1"/>
        <v>0.9711330757952771</v>
      </c>
    </row>
    <row r="60" spans="1:10" s="4" customFormat="1" ht="12.75" customHeight="1">
      <c r="A60" s="13"/>
      <c r="B60" s="13"/>
      <c r="C60" s="23"/>
      <c r="D60" s="23"/>
      <c r="E60" s="23"/>
      <c r="F60" s="24"/>
      <c r="G60" s="24"/>
      <c r="H60" s="1"/>
      <c r="I60" s="24"/>
      <c r="J60" s="25"/>
    </row>
    <row r="61" spans="1:10" s="4" customFormat="1" ht="27.75" customHeight="1">
      <c r="A61" s="12" t="s">
        <v>68</v>
      </c>
      <c r="B61" s="16"/>
      <c r="C61" s="26"/>
      <c r="D61" s="26"/>
      <c r="E61" s="26"/>
      <c r="F61" s="26"/>
      <c r="G61" s="26"/>
      <c r="H61" s="26"/>
      <c r="I61" s="26"/>
      <c r="J61" s="27"/>
    </row>
    <row r="62" spans="1:10" s="4" customFormat="1" ht="15" customHeight="1">
      <c r="A62" s="34" t="s">
        <v>28</v>
      </c>
      <c r="B62" s="14"/>
      <c r="C62" s="41">
        <v>426858</v>
      </c>
      <c r="D62" s="42">
        <v>35312.07999999996</v>
      </c>
      <c r="E62" s="42">
        <v>35312.08</v>
      </c>
      <c r="F62" s="43">
        <f aca="true" t="shared" si="5" ref="F62:F71">D62-E62</f>
        <v>0</v>
      </c>
      <c r="G62" s="1">
        <v>-4.3655745685100555E-11</v>
      </c>
      <c r="H62" s="44">
        <f aca="true" t="shared" si="6" ref="H62:H71">F62-G62</f>
        <v>4.3655745685100555E-11</v>
      </c>
      <c r="I62" s="1">
        <v>35312.08</v>
      </c>
      <c r="J62" s="39">
        <f aca="true" t="shared" si="7" ref="J62:J68">IF(ISERROR(I62/D62),0,I62/D62)</f>
        <v>1.0000000000000013</v>
      </c>
    </row>
    <row r="63" spans="1:10" s="4" customFormat="1" ht="15" customHeight="1">
      <c r="A63" s="34" t="s">
        <v>30</v>
      </c>
      <c r="B63" s="14"/>
      <c r="C63" s="41">
        <v>157485</v>
      </c>
      <c r="D63" s="42">
        <v>149985.36</v>
      </c>
      <c r="E63" s="42">
        <v>149985.36</v>
      </c>
      <c r="F63" s="43">
        <f t="shared" si="5"/>
        <v>0</v>
      </c>
      <c r="G63" s="1">
        <v>0</v>
      </c>
      <c r="H63" s="44">
        <f t="shared" si="6"/>
        <v>0</v>
      </c>
      <c r="I63" s="1">
        <v>137486.58000000002</v>
      </c>
      <c r="J63" s="39">
        <f t="shared" si="7"/>
        <v>0.9166666666666669</v>
      </c>
    </row>
    <row r="64" spans="1:10" s="4" customFormat="1" ht="15" customHeight="1">
      <c r="A64" s="34" t="s">
        <v>22</v>
      </c>
      <c r="B64" s="14"/>
      <c r="C64" s="41">
        <v>688815</v>
      </c>
      <c r="D64" s="42">
        <v>2253674.3</v>
      </c>
      <c r="E64" s="42">
        <v>2253674.3</v>
      </c>
      <c r="F64" s="43">
        <f t="shared" si="5"/>
        <v>0</v>
      </c>
      <c r="G64" s="1">
        <v>0</v>
      </c>
      <c r="H64" s="44">
        <f t="shared" si="6"/>
        <v>0</v>
      </c>
      <c r="I64" s="1">
        <v>2068557.6100000003</v>
      </c>
      <c r="J64" s="39">
        <f t="shared" si="7"/>
        <v>0.917860051916109</v>
      </c>
    </row>
    <row r="65" spans="1:10" s="4" customFormat="1" ht="15" customHeight="1">
      <c r="A65" s="34" t="s">
        <v>8</v>
      </c>
      <c r="B65" s="14"/>
      <c r="C65" s="41">
        <v>2721138</v>
      </c>
      <c r="D65" s="42">
        <v>1437413.33</v>
      </c>
      <c r="E65" s="42">
        <v>1437413.3299999998</v>
      </c>
      <c r="F65" s="43">
        <f t="shared" si="5"/>
        <v>0</v>
      </c>
      <c r="G65" s="1">
        <v>2.3283064365386963E-10</v>
      </c>
      <c r="H65" s="43">
        <f t="shared" si="6"/>
        <v>-2.3283064365386963E-10</v>
      </c>
      <c r="I65" s="1">
        <v>1312056.08</v>
      </c>
      <c r="J65" s="39">
        <f t="shared" si="7"/>
        <v>0.9127896984230695</v>
      </c>
    </row>
    <row r="66" spans="1:10" s="4" customFormat="1" ht="15" customHeight="1">
      <c r="A66" s="34" t="s">
        <v>19</v>
      </c>
      <c r="B66" s="14"/>
      <c r="C66" s="41">
        <v>832881</v>
      </c>
      <c r="D66" s="42">
        <v>881906.53</v>
      </c>
      <c r="E66" s="42">
        <v>881906.53</v>
      </c>
      <c r="F66" s="43">
        <f t="shared" si="5"/>
        <v>0</v>
      </c>
      <c r="G66" s="1">
        <v>0</v>
      </c>
      <c r="H66" s="43">
        <f t="shared" si="6"/>
        <v>0</v>
      </c>
      <c r="I66" s="1">
        <v>829708.1200000001</v>
      </c>
      <c r="J66" s="39">
        <f t="shared" si="7"/>
        <v>0.9408118567848682</v>
      </c>
    </row>
    <row r="67" spans="1:10" s="4" customFormat="1" ht="15" customHeight="1">
      <c r="A67" s="34" t="s">
        <v>29</v>
      </c>
      <c r="B67" s="14"/>
      <c r="C67" s="41">
        <v>182511</v>
      </c>
      <c r="D67" s="42">
        <v>173475.4</v>
      </c>
      <c r="E67" s="42">
        <v>173475.4</v>
      </c>
      <c r="F67" s="43">
        <f t="shared" si="5"/>
        <v>0</v>
      </c>
      <c r="G67" s="1">
        <v>0</v>
      </c>
      <c r="H67" s="43">
        <f t="shared" si="6"/>
        <v>0</v>
      </c>
      <c r="I67" s="1">
        <v>165453.42</v>
      </c>
      <c r="J67" s="39">
        <f t="shared" si="7"/>
        <v>0.9537572474252834</v>
      </c>
    </row>
    <row r="68" spans="1:10" s="4" customFormat="1" ht="15" customHeight="1">
      <c r="A68" s="34" t="s">
        <v>20</v>
      </c>
      <c r="B68" s="14"/>
      <c r="C68" s="41">
        <v>152307</v>
      </c>
      <c r="D68" s="42">
        <v>14245.76999999999</v>
      </c>
      <c r="E68" s="42">
        <v>14245.77</v>
      </c>
      <c r="F68" s="43">
        <f t="shared" si="5"/>
        <v>0</v>
      </c>
      <c r="G68" s="1">
        <v>-1.0913936421275139E-11</v>
      </c>
      <c r="H68" s="43">
        <f t="shared" si="6"/>
        <v>1.0913936421275139E-11</v>
      </c>
      <c r="I68" s="1">
        <v>14245.77</v>
      </c>
      <c r="J68" s="39">
        <f t="shared" si="7"/>
        <v>1.0000000000000007</v>
      </c>
    </row>
    <row r="69" spans="1:10" s="4" customFormat="1" ht="15" customHeight="1">
      <c r="A69" s="34" t="s">
        <v>31</v>
      </c>
      <c r="B69" s="14"/>
      <c r="C69" s="41">
        <v>148582</v>
      </c>
      <c r="D69" s="42">
        <v>154302.48</v>
      </c>
      <c r="E69" s="42">
        <v>154302.48</v>
      </c>
      <c r="F69" s="43">
        <f>D69-E69</f>
        <v>0</v>
      </c>
      <c r="G69" s="1">
        <v>0</v>
      </c>
      <c r="H69" s="43">
        <f>F69-G69</f>
        <v>0</v>
      </c>
      <c r="I69" s="1">
        <v>141443.94000000003</v>
      </c>
      <c r="J69" s="39">
        <f>IF(ISERROR(I69/D69),0,I69/D69)</f>
        <v>0.9166666666666669</v>
      </c>
    </row>
    <row r="70" spans="1:13" s="4" customFormat="1" ht="15" customHeight="1">
      <c r="A70" s="34" t="s">
        <v>66</v>
      </c>
      <c r="B70" s="14"/>
      <c r="C70" s="41">
        <v>0</v>
      </c>
      <c r="D70" s="42">
        <v>399045.56</v>
      </c>
      <c r="E70" s="42">
        <v>399045.56</v>
      </c>
      <c r="F70" s="43">
        <f>D70-E70</f>
        <v>0</v>
      </c>
      <c r="G70" s="1">
        <v>0</v>
      </c>
      <c r="H70" s="43">
        <f>F70-G70</f>
        <v>0</v>
      </c>
      <c r="I70" s="1">
        <v>399045.56</v>
      </c>
      <c r="J70" s="39">
        <f>IF(ISERROR(I70/D70),0,I70/D70)</f>
        <v>1</v>
      </c>
      <c r="M70" s="45"/>
    </row>
    <row r="71" spans="1:10" s="4" customFormat="1" ht="27.75" customHeight="1">
      <c r="A71" s="35" t="s">
        <v>69</v>
      </c>
      <c r="B71" s="31"/>
      <c r="C71" s="21">
        <v>5310577</v>
      </c>
      <c r="D71" s="21">
        <v>5499360.81</v>
      </c>
      <c r="E71" s="21">
        <v>5499360.81</v>
      </c>
      <c r="F71" s="21">
        <f t="shared" si="5"/>
        <v>0</v>
      </c>
      <c r="G71" s="21">
        <v>1.7826096154749393E-10</v>
      </c>
      <c r="H71" s="21">
        <f t="shared" si="6"/>
        <v>-1.7826096154749393E-10</v>
      </c>
      <c r="I71" s="21">
        <v>5103309.16</v>
      </c>
      <c r="J71" s="22">
        <f>IF(ISERROR(I71/D71),0,I71/D71)</f>
        <v>0.9279822394486607</v>
      </c>
    </row>
    <row r="72" spans="1:10" s="4" customFormat="1" ht="12.75" customHeight="1">
      <c r="A72" s="13"/>
      <c r="B72" s="13"/>
      <c r="C72" s="23"/>
      <c r="D72" s="23"/>
      <c r="E72" s="23"/>
      <c r="F72" s="24"/>
      <c r="G72" s="24"/>
      <c r="H72" s="24"/>
      <c r="I72" s="24"/>
      <c r="J72" s="25"/>
    </row>
    <row r="73" spans="1:10" s="4" customFormat="1" ht="27.75" customHeight="1">
      <c r="A73" s="12"/>
      <c r="B73" s="16"/>
      <c r="C73" s="26"/>
      <c r="D73" s="26"/>
      <c r="E73" s="26"/>
      <c r="F73" s="26"/>
      <c r="G73" s="26"/>
      <c r="H73" s="26"/>
      <c r="I73" s="26"/>
      <c r="J73" s="27"/>
    </row>
    <row r="74" spans="1:10" s="4" customFormat="1" ht="12.75" customHeight="1">
      <c r="A74" s="34" t="s">
        <v>0</v>
      </c>
      <c r="B74" s="14"/>
      <c r="C74" s="36">
        <v>42346</v>
      </c>
      <c r="D74" s="18">
        <v>40500</v>
      </c>
      <c r="E74" s="18">
        <v>40500</v>
      </c>
      <c r="F74" s="19">
        <f>D74-E74</f>
        <v>0</v>
      </c>
      <c r="G74" s="19">
        <v>0</v>
      </c>
      <c r="H74" s="19">
        <f>F74-G74</f>
        <v>0</v>
      </c>
      <c r="I74" s="19">
        <v>40500</v>
      </c>
      <c r="J74" s="20">
        <f>IF(ISERROR(I74/D74),0,I74/D74)</f>
        <v>1</v>
      </c>
    </row>
    <row r="75" spans="1:10" s="4" customFormat="1" ht="27.75" customHeight="1">
      <c r="A75" s="35" t="s">
        <v>69</v>
      </c>
      <c r="B75" s="31"/>
      <c r="C75" s="21">
        <v>42346</v>
      </c>
      <c r="D75" s="21">
        <v>40500</v>
      </c>
      <c r="E75" s="21">
        <v>40500</v>
      </c>
      <c r="F75" s="21">
        <f>D75-E75</f>
        <v>0</v>
      </c>
      <c r="G75" s="21">
        <v>0</v>
      </c>
      <c r="H75" s="21">
        <f>F75-G75</f>
        <v>0</v>
      </c>
      <c r="I75" s="21">
        <v>40500</v>
      </c>
      <c r="J75" s="22">
        <f>IF(ISERROR(I75/D75),0,I75/D75)</f>
        <v>1</v>
      </c>
    </row>
    <row r="76" spans="1:10" s="4" customFormat="1" ht="12.75" customHeight="1">
      <c r="A76" s="13"/>
      <c r="B76" s="13"/>
      <c r="C76" s="23"/>
      <c r="D76" s="23"/>
      <c r="E76" s="23"/>
      <c r="F76" s="24"/>
      <c r="G76" s="24"/>
      <c r="H76" s="24"/>
      <c r="I76" s="24"/>
      <c r="J76" s="25"/>
    </row>
    <row r="77" spans="1:10" ht="27.75" customHeight="1">
      <c r="A77" s="28"/>
      <c r="B77" s="37"/>
      <c r="C77" s="29"/>
      <c r="D77" s="29"/>
      <c r="E77" s="29"/>
      <c r="F77" s="29">
        <f>D77-E77</f>
        <v>0</v>
      </c>
      <c r="G77" s="29"/>
      <c r="H77" s="29">
        <f>F77-G77</f>
        <v>0</v>
      </c>
      <c r="I77" s="29"/>
      <c r="J77" s="30">
        <f t="shared" si="1"/>
        <v>0</v>
      </c>
    </row>
    <row r="78" spans="1:10" ht="15">
      <c r="A78" s="34" t="s">
        <v>64</v>
      </c>
      <c r="B78" s="14"/>
      <c r="C78" s="36">
        <v>0</v>
      </c>
      <c r="D78" s="18">
        <v>1700000</v>
      </c>
      <c r="E78" s="18">
        <v>1700000</v>
      </c>
      <c r="F78" s="19">
        <f>D78-E78</f>
        <v>0</v>
      </c>
      <c r="G78" s="19">
        <v>0</v>
      </c>
      <c r="H78" s="19">
        <f>F78-G78</f>
        <v>0</v>
      </c>
      <c r="I78" s="19">
        <v>1700000</v>
      </c>
      <c r="J78" s="20">
        <f>IF(ISERROR(I78/D78),0,I78/D78)</f>
        <v>1</v>
      </c>
    </row>
    <row r="79" spans="1:10" ht="27.75" customHeight="1">
      <c r="A79" s="35" t="s">
        <v>69</v>
      </c>
      <c r="B79" s="31"/>
      <c r="C79" s="21">
        <v>0</v>
      </c>
      <c r="D79" s="21">
        <v>1700000</v>
      </c>
      <c r="E79" s="21">
        <v>1700000</v>
      </c>
      <c r="F79" s="21">
        <f>D79-E79</f>
        <v>0</v>
      </c>
      <c r="G79" s="21">
        <v>0</v>
      </c>
      <c r="H79" s="21">
        <f>F79-G79</f>
        <v>0</v>
      </c>
      <c r="I79" s="21">
        <v>1700000</v>
      </c>
      <c r="J79" s="22">
        <f>IF(ISERROR(I79/D79),0,I79/D79)</f>
        <v>1</v>
      </c>
    </row>
    <row r="80" spans="1:8" ht="12.75">
      <c r="A80" s="14"/>
      <c r="B80" s="14"/>
      <c r="C80" s="6"/>
      <c r="D80" s="6"/>
      <c r="E80" s="6"/>
      <c r="F80" s="11"/>
      <c r="G80" s="11"/>
      <c r="H80" s="11"/>
    </row>
    <row r="81" spans="1:10" ht="27.75" customHeight="1">
      <c r="A81" s="28" t="s">
        <v>70</v>
      </c>
      <c r="B81" s="37"/>
      <c r="C81" s="29">
        <v>11100158</v>
      </c>
      <c r="D81" s="29">
        <v>14259512.040000001</v>
      </c>
      <c r="E81" s="29">
        <v>14259512.040000001</v>
      </c>
      <c r="F81" s="29">
        <f>D81-E81</f>
        <v>0</v>
      </c>
      <c r="G81" s="29">
        <v>4.1382008930668235E-10</v>
      </c>
      <c r="H81" s="29">
        <f>F81-G81</f>
        <v>-4.1382008930668235E-10</v>
      </c>
      <c r="I81" s="29">
        <v>13660824.65</v>
      </c>
      <c r="J81" s="30">
        <f>IF(ISERROR(I81/D81),0,I81/D81)</f>
        <v>0.9580148753813879</v>
      </c>
    </row>
    <row r="82" spans="1:8" ht="12.75">
      <c r="A82" s="14"/>
      <c r="B82" s="14"/>
      <c r="C82" s="6"/>
      <c r="D82" s="6"/>
      <c r="E82" s="6"/>
      <c r="F82" s="11"/>
      <c r="G82" s="11"/>
      <c r="H82" s="11"/>
    </row>
    <row r="83" spans="1:8" ht="12.75">
      <c r="A83" s="14"/>
      <c r="B83" s="14"/>
      <c r="C83" s="6"/>
      <c r="D83" s="6"/>
      <c r="E83" s="6"/>
      <c r="F83" s="11"/>
      <c r="G83" s="11"/>
      <c r="H83" s="11"/>
    </row>
  </sheetData>
  <sheetProtection/>
  <printOptions horizontalCentered="1"/>
  <pageMargins left="0" right="0" top="0.4724409448818898" bottom="0" header="0.31496062992125984" footer="0.31496062992125984"/>
  <pageSetup fitToHeight="1" fitToWidth="1" horizontalDpi="600" verticalDpi="600" orientation="landscape" paperSize="9" scale="4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seprot</dc:creator>
  <cp:keywords/>
  <dc:description/>
  <cp:lastModifiedBy>ADILSON LANARO</cp:lastModifiedBy>
  <cp:lastPrinted>2020-09-15T15:26:50Z</cp:lastPrinted>
  <dcterms:created xsi:type="dcterms:W3CDTF">2019-06-18T16:49:54Z</dcterms:created>
  <dcterms:modified xsi:type="dcterms:W3CDTF">2020-09-15T15:26:57Z</dcterms:modified>
  <cp:category/>
  <cp:version/>
  <cp:contentType/>
  <cp:contentStatus/>
</cp:coreProperties>
</file>