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PLAN\TRANSPARÊNCIA\SETIC\PLANO ORÇAMENTÁRIO\"/>
    </mc:Choice>
  </mc:AlternateContent>
  <xr:revisionPtr revIDLastSave="0" documentId="13_ncr:1_{178C4BDB-5151-49C1-96E5-BEED49C44C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O ORÇAMENTÁRIO 2024" sheetId="8" r:id="rId1"/>
  </sheets>
  <definedNames>
    <definedName name="_xlnm.Print_Area" localSheetId="0">'PLANO ORÇAMENTÁRIO 2024'!$A$1:$L$63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8" l="1"/>
  <c r="J53" i="8"/>
  <c r="J56" i="8"/>
  <c r="J54" i="8"/>
  <c r="J49" i="8"/>
  <c r="J17" i="8"/>
  <c r="J15" i="8"/>
  <c r="J28" i="8" l="1"/>
  <c r="J25" i="8"/>
  <c r="J13" i="8" l="1"/>
  <c r="J12" i="8" s="1"/>
  <c r="J27" i="8" l="1"/>
  <c r="J52" i="8"/>
  <c r="J11" i="8"/>
  <c r="J10" i="8" l="1"/>
</calcChain>
</file>

<file path=xl/sharedStrings.xml><?xml version="1.0" encoding="utf-8"?>
<sst xmlns="http://schemas.openxmlformats.org/spreadsheetml/2006/main" count="223" uniqueCount="69">
  <si>
    <t>Informática</t>
  </si>
  <si>
    <t>Descrição</t>
  </si>
  <si>
    <t>Prioridade</t>
  </si>
  <si>
    <t>Essencial</t>
  </si>
  <si>
    <t>Área Temática</t>
  </si>
  <si>
    <t>Sub ED</t>
  </si>
  <si>
    <t>Qtde</t>
  </si>
  <si>
    <t>Unidade Medida</t>
  </si>
  <si>
    <t>Valor Unit. Méd.</t>
  </si>
  <si>
    <t>Valor Planejado</t>
  </si>
  <si>
    <t>1º Grau (%)</t>
  </si>
  <si>
    <t>2º Grau (%)</t>
  </si>
  <si>
    <t>Programa: 02.122.0033.4256.0035 - Apreciação de Causas na Justiça do Trabalho - No Estado de São Paulo</t>
  </si>
  <si>
    <t>P.O.: 0000 - Apreciação de Causas na Justiça do Trabalho - Despesas Diversas</t>
  </si>
  <si>
    <t>E.D.: 3.3.90.30 - MATERIAL DE CONSUMO</t>
  </si>
  <si>
    <t>Alta</t>
  </si>
  <si>
    <t>Sim</t>
  </si>
  <si>
    <t>ano</t>
  </si>
  <si>
    <t>TONERS, CILINDROS E CARTUCHOS</t>
  </si>
  <si>
    <t>E.D.: 3.3.90.39 - OUTROS SERVICOS DE TERCEIROS - PESSOA JURIDICA</t>
  </si>
  <si>
    <t>mês</t>
  </si>
  <si>
    <t>E.D.: 3.3.90.40 - SERVIÇOS DE TECNOLOGIA DA INFORMAÇÃO E COMUNICAÇÃO - PJ</t>
  </si>
  <si>
    <t>CERTIFICADOS DIGITAIS E TOKENS</t>
  </si>
  <si>
    <t>P.O.: 0001 - Manutenção e Gestão dos Serviços e Sistemas de Tecnologia da Informação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</si>
  <si>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</si>
  <si>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</si>
  <si>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</si>
  <si>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</si>
  <si>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</si>
  <si>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MANUTENÇÃO-SOFTWARE-ASSYST ENTERPRISE</t>
  </si>
  <si>
    <t>CERTIFICADOS DIGITAIS SSL DO TIPO A1</t>
  </si>
  <si>
    <t>SUPORTE PARA OS SOFTWARES DE INFRAESTRUTURA DO PJE</t>
  </si>
  <si>
    <t>SOLUÇÃO DE VIDEOCONFERÊNCIA PADRÃO DA JT - LICENÇAS ZOOM</t>
  </si>
  <si>
    <t>LOCAÇÃO NO-BREAKS</t>
  </si>
  <si>
    <t>COMUNICAÇÃO DE DADOS (BACKBONE INTERNET)</t>
  </si>
  <si>
    <t xml:space="preserve">                                TRIBUNAL REGIONAL DO TRABALHO DA 15a REGIÃO</t>
  </si>
  <si>
    <t xml:space="preserve">                                SETIC - SECRETARIA DE TECNOLOGIA DA INFORMAÇÃO E COMUNICAÇÕES</t>
  </si>
  <si>
    <t xml:space="preserve">                                SECRETARIA DE ORÇAMENTO E FINANÇAS - SOF</t>
  </si>
  <si>
    <t>Fonte: 1000000000</t>
  </si>
  <si>
    <t>REESTRUTURAÇÃO CABEAMENTOS DE FIBRA ÓPTICAS</t>
  </si>
  <si>
    <t>SOLUÇÃO DE VIRTUALIZAÇÃO (oVIRT/MANAGEIQ)</t>
  </si>
  <si>
    <t>P.O.: SEG0 - SEGURANÇA DA INFORMAÇÃO NAS UNIDADES DO PODER JUDICIÁRIO</t>
  </si>
  <si>
    <t>LICENÇAS DO SOFTWARE BACULA (BACKUP DE DADOS)</t>
  </si>
  <si>
    <t>SOLUÇÃO DE SEGURANÇA ENDPOINT (ANTIVÍRUS)</t>
  </si>
  <si>
    <t>SUPORTE PARA SOLUÇÃO DE VIRTUALIZAÇÃO PARA INFRAESTRUTURA DE TIC</t>
  </si>
  <si>
    <t>SERVIÇOS DE COMPUTAÇÃO EM NUVEM E BACKUP EM NUVEM</t>
  </si>
  <si>
    <t xml:space="preserve">E.D.: 4.4.90.52 - EQUIPAMENTOS E MATERIAIS PERMANENTES </t>
  </si>
  <si>
    <t xml:space="preserve">                                PROPOSTA ORÇAMENTARIA TRT15 2023 FINAL - Exercício 2024</t>
  </si>
  <si>
    <t xml:space="preserve">Alta </t>
  </si>
  <si>
    <t>SISTEMA DE ENERGIA SECUNDÁRIA UPS NO-BREAK PARA DATA CENTER</t>
  </si>
  <si>
    <t>E.JUD/MANUTENÇÃO ESTAÇÕES DE TRABALHO SIABI (BIBLIOTECA)</t>
  </si>
  <si>
    <t>MANUTENÇÃO ESTAÇÕES DE TRABALHO SIABI (CMAC)</t>
  </si>
  <si>
    <t>RENOVAÇÃO LICENÇA DE USO CPO e FDE</t>
  </si>
  <si>
    <t>SOLUÇÃO DE REDE SEM FIO PARA AS SEDES JUDICIAL E ADM</t>
  </si>
  <si>
    <t>IVANTI ENDPOINT MANAGER-SUPORTE TÉCNICO</t>
  </si>
  <si>
    <t>LICENÇAS OFFICE</t>
  </si>
  <si>
    <t>LOCAÇÃO FIBRA ÓPTICA</t>
  </si>
  <si>
    <t>SUPORTE E GARANTIA-REDE GPON</t>
  </si>
  <si>
    <t>SUPORTE SOFTWARES OPEN SOURCE</t>
  </si>
  <si>
    <t>SOLUÇÕES CORPORATIVA E INTEGRADA EM NUVEM DE ARMANEZAMENTO (GOOGLE WORKSPACE)</t>
  </si>
  <si>
    <t>AQUISIÇÃO-IMPRESSORAS/OUTSOURCING DE IMPRESSÃO</t>
  </si>
  <si>
    <t>AUXILIARES-ATENDIMENTO NO SUPORTE AO SISTEMA PJE</t>
  </si>
  <si>
    <t>SOLUÇÃO DE COMUNICAÇÃO COM PLATAFORMAS (WHATSAPP)</t>
  </si>
  <si>
    <t>PAM-SENHA SEGURA (PDRAP)</t>
  </si>
  <si>
    <t>SUPORTE E ATUALIZAÇÃO DE LICENÇAS DA SOLUÇÃO TENABLE</t>
  </si>
  <si>
    <t>SUPORTE E ATUALIZAÇÃO DE SOFTWARE GO-GLOBAL</t>
  </si>
  <si>
    <t>SEGURANÇA-SERVIÇOS DE PROTEÇÃO DE BORDA DE REDE (PDRAP)</t>
  </si>
  <si>
    <t>E.D.: 3.3.90.37 -APOIO TÉCNICO, ADMINISTRATIVO E OPERACIONAL</t>
  </si>
  <si>
    <t>SUPORTE PRESENCIAL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</si>
</sst>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color indexed="8"/>
      <name val="Helvetica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0" borderId="3" xfId="0" applyFont="1" applyBorder="1"/>
    <xf numFmtId="4" fontId="7" fillId="2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6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5" fillId="3" borderId="6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282575</xdr:colOff>
      <xdr:row>1</xdr:row>
      <xdr:rowOff>163513</xdr:rowOff>
    </xdr:from>
    <xdr:to>
      <xdr:col>1</xdr:col>
      <xdr:colOff>815975</xdr:colOff>
      <xdr:row>6</xdr:row>
      <xdr:rowOff>9280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1B9A71-3162-41D2-8D8C-D9B930E2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" y="330201"/>
          <a:ext cx="533400" cy="70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9CA9-7888-4C65-8AA8-33D218E6FA82}">
  <sheetPr>
    <pageSetUpPr fitToPage="1"/>
  </sheetPr>
  <dimension ref="A1:M63"/>
  <sheetViews>
    <sheetView tabSelected="1" topLeftCell="A9" zoomScale="96" zoomScaleNormal="96" zoomScaleSheetLayoutView="70" workbookViewId="0">
      <selection activeCell="B11" sqref="B11"/>
    </sheetView>
  </sheetViews>
  <sheetFormatPr defaultColWidth="9.109375" defaultRowHeight="13.2" x14ac:dyDescent="0.25"/>
  <cols>
    <col min="1" max="1" width="5.77734375" style="1" customWidth="1"/>
    <col min="2" max="2" width="53.44140625" style="1" customWidth="1"/>
    <col min="3" max="3" width="12.6640625" style="1" customWidth="1"/>
    <col min="4" max="4" width="12.33203125" style="1" customWidth="1"/>
    <col min="5" max="5" width="11.33203125" style="1" customWidth="1"/>
    <col min="6" max="6" width="14.33203125" style="1" customWidth="1"/>
    <col min="7" max="7" width="6.44140625" style="10" customWidth="1"/>
    <col min="8" max="8" width="10" style="1" bestFit="1" customWidth="1"/>
    <col min="9" max="9" width="12.44140625" style="1" customWidth="1"/>
    <col min="10" max="10" width="15.33203125" style="1" bestFit="1" customWidth="1"/>
    <col min="11" max="11" width="6.44140625" style="10" customWidth="1"/>
    <col min="12" max="12" width="6.6640625" style="10" customWidth="1"/>
    <col min="13" max="16384" width="9.109375" style="1"/>
  </cols>
  <sheetData>
    <row r="1" spans="1:12" x14ac:dyDescent="0.25">
      <c r="A1" s="2"/>
      <c r="B1" s="2"/>
      <c r="C1" s="2"/>
      <c r="D1" s="2"/>
      <c r="E1" s="2"/>
      <c r="F1" s="2"/>
      <c r="G1" s="9"/>
      <c r="H1" s="2"/>
      <c r="I1" s="2"/>
      <c r="J1" s="2"/>
      <c r="K1" s="9"/>
      <c r="L1" s="9"/>
    </row>
    <row r="2" spans="1:12" x14ac:dyDescent="0.25">
      <c r="A2" s="2"/>
      <c r="B2" s="2"/>
    </row>
    <row r="3" spans="1:12" ht="13.8" x14ac:dyDescent="0.25">
      <c r="A3" s="2"/>
      <c r="B3" s="24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.8" x14ac:dyDescent="0.25">
      <c r="A4" s="2"/>
      <c r="B4" s="24" t="s">
        <v>37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8" x14ac:dyDescent="0.25">
      <c r="A5" s="2"/>
      <c r="B5" s="25" t="s">
        <v>47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25" t="s">
        <v>36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25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27.6" x14ac:dyDescent="0.25">
      <c r="A9" s="2"/>
      <c r="B9" s="26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1:12" ht="27.6" x14ac:dyDescent="0.25">
      <c r="A10" s="2"/>
      <c r="B10" s="27" t="s">
        <v>12</v>
      </c>
      <c r="C10" s="13"/>
      <c r="D10" s="13"/>
      <c r="E10" s="4"/>
      <c r="F10" s="13"/>
      <c r="G10" s="11"/>
      <c r="H10" s="4"/>
      <c r="I10" s="13"/>
      <c r="J10" s="5">
        <f>J11+J27+J52</f>
        <v>20648968</v>
      </c>
      <c r="K10" s="11"/>
      <c r="L10" s="4"/>
    </row>
    <row r="11" spans="1:12" ht="27.6" x14ac:dyDescent="0.25">
      <c r="A11" s="2"/>
      <c r="B11" s="27" t="s">
        <v>13</v>
      </c>
      <c r="C11" s="13"/>
      <c r="D11" s="13"/>
      <c r="E11" s="4"/>
      <c r="F11" s="13"/>
      <c r="G11" s="11"/>
      <c r="H11" s="4"/>
      <c r="I11" s="13"/>
      <c r="J11" s="5">
        <f>J12</f>
        <v>1397959</v>
      </c>
      <c r="K11" s="11"/>
      <c r="L11" s="4"/>
    </row>
    <row r="12" spans="1:12" ht="13.8" x14ac:dyDescent="0.25">
      <c r="A12" s="2"/>
      <c r="B12" s="27" t="s">
        <v>38</v>
      </c>
      <c r="C12" s="13"/>
      <c r="D12" s="13"/>
      <c r="E12" s="4"/>
      <c r="F12" s="13"/>
      <c r="G12" s="11"/>
      <c r="H12" s="4"/>
      <c r="I12" s="13"/>
      <c r="J12" s="5">
        <f>J15+J17+J13+J25</f>
        <v>1397959</v>
      </c>
      <c r="K12" s="11"/>
      <c r="L12" s="4"/>
    </row>
    <row r="13" spans="1:12" ht="13.8" x14ac:dyDescent="0.25">
      <c r="A13" s="2"/>
      <c r="B13" s="27" t="s">
        <v>14</v>
      </c>
      <c r="C13" s="13"/>
      <c r="D13" s="13"/>
      <c r="E13" s="4"/>
      <c r="F13" s="13"/>
      <c r="G13" s="11"/>
      <c r="H13" s="4"/>
      <c r="I13" s="13"/>
      <c r="J13" s="5">
        <f>J14</f>
        <v>200000</v>
      </c>
      <c r="K13" s="11"/>
      <c r="L13" s="4"/>
    </row>
    <row r="14" spans="1:12" ht="13.8" x14ac:dyDescent="0.25">
      <c r="A14" s="2"/>
      <c r="B14" s="28" t="s">
        <v>18</v>
      </c>
      <c r="C14" s="15" t="s">
        <v>15</v>
      </c>
      <c r="D14" s="15" t="s">
        <v>16</v>
      </c>
      <c r="E14" s="15" t="s">
        <v>0</v>
      </c>
      <c r="F14" s="15">
        <v>33903017</v>
      </c>
      <c r="G14" s="23">
        <v>1</v>
      </c>
      <c r="H14" s="16" t="s">
        <v>17</v>
      </c>
      <c r="I14" s="18">
        <v>200000</v>
      </c>
      <c r="J14" s="18">
        <v>200000</v>
      </c>
      <c r="K14" s="17">
        <v>67.03</v>
      </c>
      <c r="L14" s="17">
        <v>32.97</v>
      </c>
    </row>
    <row r="15" spans="1:12" ht="27.6" x14ac:dyDescent="0.25">
      <c r="A15" s="2"/>
      <c r="B15" s="29" t="s">
        <v>19</v>
      </c>
      <c r="C15" s="13"/>
      <c r="D15" s="13"/>
      <c r="E15" s="4"/>
      <c r="F15" s="13"/>
      <c r="G15" s="11"/>
      <c r="H15" s="4"/>
      <c r="I15" s="13"/>
      <c r="J15" s="5">
        <f>J16</f>
        <v>15001</v>
      </c>
      <c r="K15" s="11"/>
      <c r="L15" s="4"/>
    </row>
    <row r="16" spans="1:12" ht="26.4" x14ac:dyDescent="0.25">
      <c r="A16" s="2"/>
      <c r="B16" s="30" t="s">
        <v>49</v>
      </c>
      <c r="C16" s="15" t="s">
        <v>15</v>
      </c>
      <c r="D16" s="15" t="s">
        <v>16</v>
      </c>
      <c r="E16" s="15" t="s">
        <v>0</v>
      </c>
      <c r="F16" s="16">
        <v>33903917</v>
      </c>
      <c r="G16" s="17">
        <v>12</v>
      </c>
      <c r="H16" s="15" t="s">
        <v>20</v>
      </c>
      <c r="I16" s="18">
        <v>1250.08</v>
      </c>
      <c r="J16" s="18">
        <v>15001</v>
      </c>
      <c r="K16" s="17">
        <v>67.03</v>
      </c>
      <c r="L16" s="17">
        <v>32.97</v>
      </c>
    </row>
    <row r="17" spans="1:13" ht="27.6" x14ac:dyDescent="0.25">
      <c r="A17" s="2"/>
      <c r="B17" s="31" t="s">
        <v>21</v>
      </c>
      <c r="C17" s="13"/>
      <c r="D17" s="13"/>
      <c r="E17" s="4"/>
      <c r="F17" s="13"/>
      <c r="G17" s="11"/>
      <c r="H17" s="4"/>
      <c r="I17" s="13"/>
      <c r="J17" s="5">
        <f>J18+J19+J20+J21+J22+J23+J24</f>
        <v>1182958</v>
      </c>
      <c r="K17" s="11"/>
      <c r="L17" s="4"/>
    </row>
    <row r="18" spans="1:13" ht="26.4" x14ac:dyDescent="0.25">
      <c r="A18" s="2"/>
      <c r="B18" s="30" t="s">
        <v>50</v>
      </c>
      <c r="C18" s="6" t="s">
        <v>15</v>
      </c>
      <c r="D18" s="6" t="s">
        <v>16</v>
      </c>
      <c r="E18" s="6" t="s">
        <v>0</v>
      </c>
      <c r="F18" s="6">
        <v>33904007</v>
      </c>
      <c r="G18" s="19">
        <v>12</v>
      </c>
      <c r="H18" s="8" t="s">
        <v>20</v>
      </c>
      <c r="I18" s="20">
        <v>791</v>
      </c>
      <c r="J18" s="20">
        <v>9492</v>
      </c>
      <c r="K18" s="12">
        <v>70</v>
      </c>
      <c r="L18" s="12">
        <v>30</v>
      </c>
    </row>
    <row r="19" spans="1:13" ht="13.8" x14ac:dyDescent="0.25">
      <c r="A19" s="2"/>
      <c r="B19" s="32" t="s">
        <v>51</v>
      </c>
      <c r="C19" s="6" t="s">
        <v>48</v>
      </c>
      <c r="D19" s="6" t="s">
        <v>16</v>
      </c>
      <c r="E19" s="6" t="s">
        <v>0</v>
      </c>
      <c r="F19" s="6">
        <v>33904007</v>
      </c>
      <c r="G19" s="12">
        <v>12</v>
      </c>
      <c r="H19" s="6" t="s">
        <v>20</v>
      </c>
      <c r="I19" s="7">
        <v>830.5</v>
      </c>
      <c r="J19" s="7">
        <v>9966</v>
      </c>
      <c r="K19" s="19">
        <v>67.03</v>
      </c>
      <c r="L19" s="19">
        <v>32.97</v>
      </c>
      <c r="M19" s="21"/>
    </row>
    <row r="20" spans="1:13" ht="13.8" x14ac:dyDescent="0.25">
      <c r="A20" s="2"/>
      <c r="B20" s="33" t="s">
        <v>52</v>
      </c>
      <c r="C20" s="8" t="s">
        <v>48</v>
      </c>
      <c r="D20" s="8" t="s">
        <v>16</v>
      </c>
      <c r="E20" s="8" t="s">
        <v>0</v>
      </c>
      <c r="F20" s="8">
        <v>33904007</v>
      </c>
      <c r="G20" s="19">
        <v>1</v>
      </c>
      <c r="H20" s="8" t="s">
        <v>17</v>
      </c>
      <c r="I20" s="20">
        <v>10000</v>
      </c>
      <c r="J20" s="20">
        <v>10000</v>
      </c>
      <c r="K20" s="19">
        <v>67.03</v>
      </c>
      <c r="L20" s="19">
        <v>32.97</v>
      </c>
    </row>
    <row r="21" spans="1:13" ht="26.4" x14ac:dyDescent="0.25">
      <c r="A21" s="2"/>
      <c r="B21" s="34" t="s">
        <v>53</v>
      </c>
      <c r="C21" s="8" t="s">
        <v>15</v>
      </c>
      <c r="D21" s="8" t="s">
        <v>16</v>
      </c>
      <c r="E21" s="8" t="s">
        <v>0</v>
      </c>
      <c r="F21" s="8">
        <v>33904013</v>
      </c>
      <c r="G21" s="19">
        <v>1</v>
      </c>
      <c r="H21" s="8" t="s">
        <v>17</v>
      </c>
      <c r="I21" s="20">
        <v>800004</v>
      </c>
      <c r="J21" s="20">
        <v>800004</v>
      </c>
      <c r="K21" s="19">
        <v>10</v>
      </c>
      <c r="L21" s="19">
        <v>90</v>
      </c>
    </row>
    <row r="22" spans="1:13" ht="26.4" x14ac:dyDescent="0.25">
      <c r="A22" s="2"/>
      <c r="B22" s="35" t="s">
        <v>45</v>
      </c>
      <c r="C22" s="6" t="s">
        <v>15</v>
      </c>
      <c r="D22" s="6" t="s">
        <v>16</v>
      </c>
      <c r="E22" s="6" t="s">
        <v>0</v>
      </c>
      <c r="F22" s="8">
        <v>33904017</v>
      </c>
      <c r="G22" s="12">
        <v>12</v>
      </c>
      <c r="H22" s="6" t="s">
        <v>20</v>
      </c>
      <c r="I22" s="7">
        <v>20833</v>
      </c>
      <c r="J22" s="7">
        <v>249996</v>
      </c>
      <c r="K22" s="12">
        <v>7</v>
      </c>
      <c r="L22" s="12">
        <v>93</v>
      </c>
    </row>
    <row r="23" spans="1:13" ht="13.8" x14ac:dyDescent="0.25">
      <c r="A23" s="2"/>
      <c r="B23" s="36" t="s">
        <v>22</v>
      </c>
      <c r="C23" s="6" t="s">
        <v>15</v>
      </c>
      <c r="D23" s="6" t="s">
        <v>16</v>
      </c>
      <c r="E23" s="6" t="s">
        <v>0</v>
      </c>
      <c r="F23" s="6">
        <v>33904023</v>
      </c>
      <c r="G23" s="19">
        <v>1</v>
      </c>
      <c r="H23" s="8" t="s">
        <v>17</v>
      </c>
      <c r="I23" s="20">
        <v>100000</v>
      </c>
      <c r="J23" s="7">
        <v>100000</v>
      </c>
      <c r="K23" s="12">
        <v>67.03</v>
      </c>
      <c r="L23" s="12">
        <v>32.97</v>
      </c>
    </row>
    <row r="24" spans="1:13" ht="13.8" x14ac:dyDescent="0.25">
      <c r="A24" s="2"/>
      <c r="B24" s="36" t="s">
        <v>30</v>
      </c>
      <c r="C24" s="6" t="s">
        <v>15</v>
      </c>
      <c r="D24" s="6" t="s">
        <v>16</v>
      </c>
      <c r="E24" s="6" t="s">
        <v>0</v>
      </c>
      <c r="F24" s="6">
        <v>33904023</v>
      </c>
      <c r="G24" s="19">
        <v>1</v>
      </c>
      <c r="H24" s="8" t="s">
        <v>17</v>
      </c>
      <c r="I24" s="20">
        <v>3500</v>
      </c>
      <c r="J24" s="7">
        <v>3500</v>
      </c>
      <c r="K24" s="12">
        <v>67.03</v>
      </c>
      <c r="L24" s="12">
        <v>32.97</v>
      </c>
    </row>
    <row r="25" spans="1:13" ht="13.8" hidden="1" x14ac:dyDescent="0.25">
      <c r="A25" s="2"/>
      <c r="B25" s="37" t="s">
        <v>46</v>
      </c>
      <c r="C25" s="13"/>
      <c r="D25" s="13"/>
      <c r="E25" s="4"/>
      <c r="F25" s="13"/>
      <c r="G25" s="11"/>
      <c r="H25" s="4"/>
      <c r="I25" s="13"/>
      <c r="J25" s="5">
        <f>SUM(J26:J26)</f>
        <v>0</v>
      </c>
      <c r="K25" s="11"/>
      <c r="L25" s="4"/>
    </row>
    <row r="26" spans="1:13" ht="13.8" hidden="1" x14ac:dyDescent="0.25">
      <c r="A26" s="2"/>
      <c r="B26" s="32"/>
      <c r="C26" s="6" t="s">
        <v>15</v>
      </c>
      <c r="D26" s="6" t="s">
        <v>16</v>
      </c>
      <c r="E26" s="6" t="s">
        <v>0</v>
      </c>
      <c r="F26" s="6"/>
      <c r="G26" s="12"/>
      <c r="H26" s="6"/>
      <c r="I26" s="7"/>
      <c r="J26" s="7"/>
      <c r="K26" s="12"/>
      <c r="L26" s="12"/>
    </row>
    <row r="27" spans="1:13" ht="27.6" x14ac:dyDescent="0.25">
      <c r="A27" s="2"/>
      <c r="B27" s="38" t="s">
        <v>23</v>
      </c>
      <c r="C27" s="13"/>
      <c r="D27" s="13"/>
      <c r="E27" s="4"/>
      <c r="F27" s="13"/>
      <c r="G27" s="11"/>
      <c r="H27" s="4"/>
      <c r="I27" s="13"/>
      <c r="J27" s="5">
        <f>J28</f>
        <v>17360847</v>
      </c>
      <c r="K27" s="11"/>
      <c r="L27" s="4"/>
    </row>
    <row r="28" spans="1:13" ht="13.8" x14ac:dyDescent="0.25">
      <c r="A28" s="2"/>
      <c r="B28" s="27" t="s">
        <v>38</v>
      </c>
      <c r="C28" s="13"/>
      <c r="D28" s="13"/>
      <c r="E28" s="4"/>
      <c r="F28" s="13"/>
      <c r="G28" s="11"/>
      <c r="H28" s="4"/>
      <c r="I28" s="13"/>
      <c r="J28" s="5">
        <f>J29+J49</f>
        <v>17360847</v>
      </c>
      <c r="K28" s="11"/>
      <c r="L28" s="4"/>
    </row>
    <row r="29" spans="1:13" ht="27.6" x14ac:dyDescent="0.25">
      <c r="A29" s="2"/>
      <c r="B29" s="39" t="s">
        <v>21</v>
      </c>
      <c r="C29" s="13"/>
      <c r="D29" s="13"/>
      <c r="E29" s="4"/>
      <c r="F29" s="13"/>
      <c r="G29" s="11"/>
      <c r="H29" s="4"/>
      <c r="I29" s="13"/>
      <c r="J29" s="5">
        <f>SUM(J30:J48)</f>
        <v>16036561</v>
      </c>
      <c r="K29" s="11"/>
      <c r="L29" s="4"/>
    </row>
    <row r="30" spans="1:13" ht="13.8" x14ac:dyDescent="0.25">
      <c r="A30" s="2"/>
      <c r="B30" s="40" t="s">
        <v>33</v>
      </c>
      <c r="C30" s="6" t="s">
        <v>15</v>
      </c>
      <c r="D30" s="6" t="s">
        <v>16</v>
      </c>
      <c r="E30" s="6" t="s">
        <v>0</v>
      </c>
      <c r="F30" s="6">
        <v>33904001</v>
      </c>
      <c r="G30" s="12">
        <v>12</v>
      </c>
      <c r="H30" s="6" t="s">
        <v>20</v>
      </c>
      <c r="I30" s="7">
        <v>33756.17</v>
      </c>
      <c r="J30" s="7">
        <v>441075</v>
      </c>
      <c r="K30" s="12">
        <v>67.03</v>
      </c>
      <c r="L30" s="12">
        <v>32.97</v>
      </c>
    </row>
    <row r="31" spans="1:13" ht="13.8" x14ac:dyDescent="0.25">
      <c r="A31" s="2"/>
      <c r="B31" s="32" t="s">
        <v>54</v>
      </c>
      <c r="C31" s="6" t="s">
        <v>15</v>
      </c>
      <c r="D31" s="6" t="s">
        <v>16</v>
      </c>
      <c r="E31" s="6" t="s">
        <v>0</v>
      </c>
      <c r="F31" s="6">
        <v>33904006</v>
      </c>
      <c r="G31" s="12">
        <v>12</v>
      </c>
      <c r="H31" s="6" t="s">
        <v>20</v>
      </c>
      <c r="I31" s="7">
        <v>49569.99</v>
      </c>
      <c r="J31" s="7">
        <v>594840</v>
      </c>
      <c r="K31" s="12">
        <v>70</v>
      </c>
      <c r="L31" s="12">
        <v>30</v>
      </c>
    </row>
    <row r="32" spans="1:13" ht="13.8" x14ac:dyDescent="0.25">
      <c r="A32" s="2"/>
      <c r="B32" s="32" t="s">
        <v>55</v>
      </c>
      <c r="C32" s="6" t="s">
        <v>15</v>
      </c>
      <c r="D32" s="6" t="s">
        <v>16</v>
      </c>
      <c r="E32" s="6" t="s">
        <v>0</v>
      </c>
      <c r="F32" s="8">
        <v>33904006</v>
      </c>
      <c r="G32" s="19">
        <v>1</v>
      </c>
      <c r="H32" s="8" t="s">
        <v>17</v>
      </c>
      <c r="I32" s="7">
        <v>50400</v>
      </c>
      <c r="J32" s="7">
        <v>50400</v>
      </c>
      <c r="K32" s="12">
        <v>67.03</v>
      </c>
      <c r="L32" s="12">
        <v>32.97</v>
      </c>
    </row>
    <row r="33" spans="1:12" ht="27.6" x14ac:dyDescent="0.25">
      <c r="A33" s="2"/>
      <c r="B33" s="32" t="s">
        <v>44</v>
      </c>
      <c r="C33" s="6" t="s">
        <v>15</v>
      </c>
      <c r="D33" s="6" t="s">
        <v>16</v>
      </c>
      <c r="E33" s="6" t="s">
        <v>0</v>
      </c>
      <c r="F33" s="8">
        <v>33904006</v>
      </c>
      <c r="G33" s="12">
        <v>12</v>
      </c>
      <c r="H33" s="6" t="s">
        <v>20</v>
      </c>
      <c r="I33" s="7">
        <v>50207.08</v>
      </c>
      <c r="J33" s="7">
        <v>602485</v>
      </c>
      <c r="K33" s="12">
        <v>67.03</v>
      </c>
      <c r="L33" s="12">
        <v>32.97</v>
      </c>
    </row>
    <row r="34" spans="1:12" ht="13.8" x14ac:dyDescent="0.25">
      <c r="A34" s="2"/>
      <c r="B34" s="32" t="s">
        <v>29</v>
      </c>
      <c r="C34" s="6" t="s">
        <v>15</v>
      </c>
      <c r="D34" s="6" t="s">
        <v>16</v>
      </c>
      <c r="E34" s="6" t="s">
        <v>0</v>
      </c>
      <c r="F34" s="6">
        <v>33904007</v>
      </c>
      <c r="G34" s="12">
        <v>12</v>
      </c>
      <c r="H34" s="6" t="s">
        <v>20</v>
      </c>
      <c r="I34" s="7">
        <v>20926.169999999998</v>
      </c>
      <c r="J34" s="7">
        <v>251115</v>
      </c>
      <c r="K34" s="12">
        <v>67.03</v>
      </c>
      <c r="L34" s="12">
        <v>32.97</v>
      </c>
    </row>
    <row r="35" spans="1:12" ht="13.8" x14ac:dyDescent="0.25">
      <c r="A35" s="2"/>
      <c r="B35" s="32" t="s">
        <v>40</v>
      </c>
      <c r="C35" s="6" t="s">
        <v>15</v>
      </c>
      <c r="D35" s="6" t="s">
        <v>16</v>
      </c>
      <c r="E35" s="6" t="s">
        <v>0</v>
      </c>
      <c r="F35" s="6">
        <v>33904007</v>
      </c>
      <c r="G35" s="12">
        <v>12</v>
      </c>
      <c r="H35" s="6" t="s">
        <v>20</v>
      </c>
      <c r="I35" s="7">
        <v>2099.17</v>
      </c>
      <c r="J35" s="7">
        <v>25191</v>
      </c>
      <c r="K35" s="12">
        <v>67.03</v>
      </c>
      <c r="L35" s="12">
        <v>32.97</v>
      </c>
    </row>
    <row r="36" spans="1:12" ht="13.8" x14ac:dyDescent="0.25">
      <c r="A36" s="2"/>
      <c r="B36" s="32" t="s">
        <v>27</v>
      </c>
      <c r="C36" s="6" t="s">
        <v>15</v>
      </c>
      <c r="D36" s="6" t="s">
        <v>16</v>
      </c>
      <c r="E36" s="6" t="s">
        <v>0</v>
      </c>
      <c r="F36" s="6">
        <v>33904007</v>
      </c>
      <c r="G36" s="12">
        <v>12</v>
      </c>
      <c r="H36" s="6" t="s">
        <v>20</v>
      </c>
      <c r="I36" s="7">
        <v>23030</v>
      </c>
      <c r="J36" s="7">
        <v>276360</v>
      </c>
      <c r="K36" s="12">
        <v>67.03</v>
      </c>
      <c r="L36" s="12">
        <v>32.97</v>
      </c>
    </row>
    <row r="37" spans="1:12" ht="13.8" x14ac:dyDescent="0.25">
      <c r="A37" s="2"/>
      <c r="B37" s="32" t="s">
        <v>56</v>
      </c>
      <c r="C37" s="6" t="s">
        <v>15</v>
      </c>
      <c r="D37" s="6" t="s">
        <v>16</v>
      </c>
      <c r="E37" s="6" t="s">
        <v>0</v>
      </c>
      <c r="F37" s="8">
        <v>33904011</v>
      </c>
      <c r="G37" s="12">
        <v>12</v>
      </c>
      <c r="H37" s="6" t="s">
        <v>20</v>
      </c>
      <c r="I37" s="7">
        <v>12500</v>
      </c>
      <c r="J37" s="7">
        <v>150000</v>
      </c>
      <c r="K37" s="12">
        <v>50</v>
      </c>
      <c r="L37" s="12">
        <v>50</v>
      </c>
    </row>
    <row r="38" spans="1:12" ht="13.8" x14ac:dyDescent="0.25">
      <c r="A38" s="2"/>
      <c r="B38" s="32" t="s">
        <v>39</v>
      </c>
      <c r="C38" s="6" t="s">
        <v>15</v>
      </c>
      <c r="D38" s="6" t="s">
        <v>16</v>
      </c>
      <c r="E38" s="6" t="s">
        <v>0</v>
      </c>
      <c r="F38" s="8">
        <v>33904011</v>
      </c>
      <c r="G38" s="12">
        <v>12</v>
      </c>
      <c r="H38" s="6" t="s">
        <v>20</v>
      </c>
      <c r="I38" s="7">
        <v>5500.75</v>
      </c>
      <c r="J38" s="7">
        <v>66009</v>
      </c>
      <c r="K38" s="12">
        <v>67.03</v>
      </c>
      <c r="L38" s="12">
        <v>32.97</v>
      </c>
    </row>
    <row r="39" spans="1:12" ht="13.8" x14ac:dyDescent="0.25">
      <c r="A39" s="2"/>
      <c r="B39" s="32" t="s">
        <v>26</v>
      </c>
      <c r="C39" s="6" t="s">
        <v>15</v>
      </c>
      <c r="D39" s="6" t="s">
        <v>16</v>
      </c>
      <c r="E39" s="6" t="s">
        <v>0</v>
      </c>
      <c r="F39" s="6">
        <v>33904011</v>
      </c>
      <c r="G39" s="12">
        <v>12</v>
      </c>
      <c r="H39" s="6" t="s">
        <v>20</v>
      </c>
      <c r="I39" s="7">
        <v>74691.42</v>
      </c>
      <c r="J39" s="7">
        <v>896298</v>
      </c>
      <c r="K39" s="12">
        <v>67.03</v>
      </c>
      <c r="L39" s="12">
        <v>32.97</v>
      </c>
    </row>
    <row r="40" spans="1:12" ht="13.8" x14ac:dyDescent="0.25">
      <c r="A40" s="2"/>
      <c r="B40" s="32" t="s">
        <v>57</v>
      </c>
      <c r="C40" s="6" t="s">
        <v>15</v>
      </c>
      <c r="D40" s="6" t="s">
        <v>16</v>
      </c>
      <c r="E40" s="6" t="s">
        <v>0</v>
      </c>
      <c r="F40" s="6">
        <v>33904011</v>
      </c>
      <c r="G40" s="12">
        <v>12</v>
      </c>
      <c r="H40" s="6" t="s">
        <v>20</v>
      </c>
      <c r="I40" s="7">
        <v>40000</v>
      </c>
      <c r="J40" s="7">
        <v>480000</v>
      </c>
      <c r="K40" s="12">
        <v>50</v>
      </c>
      <c r="L40" s="12">
        <v>50</v>
      </c>
    </row>
    <row r="41" spans="1:12" ht="13.8" x14ac:dyDescent="0.25">
      <c r="A41" s="2"/>
      <c r="B41" s="32" t="s">
        <v>31</v>
      </c>
      <c r="C41" s="6" t="s">
        <v>15</v>
      </c>
      <c r="D41" s="6" t="s">
        <v>16</v>
      </c>
      <c r="E41" s="6" t="s">
        <v>0</v>
      </c>
      <c r="F41" s="6">
        <v>33904011</v>
      </c>
      <c r="G41" s="12">
        <v>12</v>
      </c>
      <c r="H41" s="6" t="s">
        <v>20</v>
      </c>
      <c r="I41" s="7">
        <v>4125.33</v>
      </c>
      <c r="J41" s="7">
        <v>49504</v>
      </c>
      <c r="K41" s="12">
        <v>67.03</v>
      </c>
      <c r="L41" s="12">
        <v>32.97</v>
      </c>
    </row>
    <row r="42" spans="1:12" ht="13.8" x14ac:dyDescent="0.25">
      <c r="A42" s="2"/>
      <c r="B42" s="32" t="s">
        <v>58</v>
      </c>
      <c r="C42" s="6" t="s">
        <v>15</v>
      </c>
      <c r="D42" s="6" t="s">
        <v>16</v>
      </c>
      <c r="E42" s="6" t="s">
        <v>0</v>
      </c>
      <c r="F42" s="6">
        <v>33904011</v>
      </c>
      <c r="G42" s="12">
        <v>12</v>
      </c>
      <c r="H42" s="6" t="s">
        <v>20</v>
      </c>
      <c r="I42" s="7">
        <v>3875</v>
      </c>
      <c r="J42" s="7">
        <v>46500</v>
      </c>
      <c r="K42" s="12">
        <v>50</v>
      </c>
      <c r="L42" s="12">
        <v>50</v>
      </c>
    </row>
    <row r="43" spans="1:12" ht="13.8" x14ac:dyDescent="0.25">
      <c r="A43" s="2"/>
      <c r="B43" s="32" t="s">
        <v>34</v>
      </c>
      <c r="C43" s="6" t="s">
        <v>15</v>
      </c>
      <c r="D43" s="6" t="s">
        <v>16</v>
      </c>
      <c r="E43" s="6" t="s">
        <v>0</v>
      </c>
      <c r="F43" s="6">
        <v>33904013</v>
      </c>
      <c r="G43" s="12">
        <v>12</v>
      </c>
      <c r="H43" s="6" t="s">
        <v>20</v>
      </c>
      <c r="I43" s="7">
        <v>11849.17</v>
      </c>
      <c r="J43" s="7">
        <v>142191</v>
      </c>
      <c r="K43" s="12">
        <v>67.03</v>
      </c>
      <c r="L43" s="12">
        <v>32.97</v>
      </c>
    </row>
    <row r="44" spans="1:12" ht="13.8" x14ac:dyDescent="0.25">
      <c r="A44" s="2"/>
      <c r="B44" s="41" t="s">
        <v>24</v>
      </c>
      <c r="C44" s="6" t="s">
        <v>15</v>
      </c>
      <c r="D44" s="6" t="s">
        <v>16</v>
      </c>
      <c r="E44" s="6" t="s">
        <v>0</v>
      </c>
      <c r="F44" s="6">
        <v>33904013</v>
      </c>
      <c r="G44" s="12">
        <v>12</v>
      </c>
      <c r="H44" s="6" t="s">
        <v>20</v>
      </c>
      <c r="I44" s="7">
        <v>7867</v>
      </c>
      <c r="J44" s="7">
        <v>94404</v>
      </c>
      <c r="K44" s="12">
        <v>67.03</v>
      </c>
      <c r="L44" s="12">
        <v>32.97</v>
      </c>
    </row>
    <row r="45" spans="1:12" ht="13.8" x14ac:dyDescent="0.25">
      <c r="A45" s="2"/>
      <c r="B45" s="36" t="s">
        <v>25</v>
      </c>
      <c r="C45" s="6" t="s">
        <v>15</v>
      </c>
      <c r="D45" s="6" t="s">
        <v>16</v>
      </c>
      <c r="E45" s="6" t="s">
        <v>0</v>
      </c>
      <c r="F45" s="6">
        <v>33904013</v>
      </c>
      <c r="G45" s="12">
        <v>12</v>
      </c>
      <c r="H45" s="6" t="s">
        <v>20</v>
      </c>
      <c r="I45" s="7">
        <v>813333.34</v>
      </c>
      <c r="J45" s="7">
        <v>9760000</v>
      </c>
      <c r="K45" s="12">
        <v>80</v>
      </c>
      <c r="L45" s="12">
        <v>20</v>
      </c>
    </row>
    <row r="46" spans="1:12" ht="13.8" x14ac:dyDescent="0.25">
      <c r="A46" s="2"/>
      <c r="B46" s="40" t="s">
        <v>28</v>
      </c>
      <c r="C46" s="6" t="s">
        <v>15</v>
      </c>
      <c r="D46" s="6" t="s">
        <v>16</v>
      </c>
      <c r="E46" s="6" t="s">
        <v>0</v>
      </c>
      <c r="F46" s="6">
        <v>33904017</v>
      </c>
      <c r="G46" s="12">
        <v>12</v>
      </c>
      <c r="H46" s="6" t="s">
        <v>20</v>
      </c>
      <c r="I46" s="7">
        <v>130731.08</v>
      </c>
      <c r="J46" s="7">
        <v>1568773</v>
      </c>
      <c r="K46" s="12">
        <v>67.03</v>
      </c>
      <c r="L46" s="12">
        <v>32.97</v>
      </c>
    </row>
    <row r="47" spans="1:12" ht="13.8" customHeight="1" x14ac:dyDescent="0.25">
      <c r="A47" s="2"/>
      <c r="B47" s="32" t="s">
        <v>32</v>
      </c>
      <c r="C47" s="6" t="s">
        <v>15</v>
      </c>
      <c r="D47" s="6" t="s">
        <v>16</v>
      </c>
      <c r="E47" s="6" t="s">
        <v>0</v>
      </c>
      <c r="F47" s="6">
        <v>33904018</v>
      </c>
      <c r="G47" s="12">
        <v>12</v>
      </c>
      <c r="H47" s="6" t="s">
        <v>20</v>
      </c>
      <c r="I47" s="7">
        <v>11784.58</v>
      </c>
      <c r="J47" s="7">
        <v>141415</v>
      </c>
      <c r="K47" s="12">
        <v>77</v>
      </c>
      <c r="L47" s="12">
        <v>23</v>
      </c>
    </row>
    <row r="48" spans="1:12" ht="13.8" x14ac:dyDescent="0.25">
      <c r="A48" s="2"/>
      <c r="B48" s="32" t="s">
        <v>68</v>
      </c>
      <c r="C48" s="6" t="s">
        <v>15</v>
      </c>
      <c r="D48" s="6" t="s">
        <v>16</v>
      </c>
      <c r="E48" s="6" t="s">
        <v>0</v>
      </c>
      <c r="F48" s="6">
        <v>33904021</v>
      </c>
      <c r="G48" s="12">
        <v>12</v>
      </c>
      <c r="H48" s="6" t="s">
        <v>20</v>
      </c>
      <c r="I48" s="7">
        <v>33333.339999999997</v>
      </c>
      <c r="J48" s="7">
        <v>400001</v>
      </c>
      <c r="K48" s="12">
        <v>50</v>
      </c>
      <c r="L48" s="12">
        <v>50</v>
      </c>
    </row>
    <row r="49" spans="1:12" ht="13.8" x14ac:dyDescent="0.25">
      <c r="A49" s="2"/>
      <c r="B49" s="37" t="s">
        <v>46</v>
      </c>
      <c r="C49" s="6"/>
      <c r="D49" s="6"/>
      <c r="E49" s="6"/>
      <c r="F49" s="6"/>
      <c r="G49" s="12"/>
      <c r="H49" s="6"/>
      <c r="I49" s="7"/>
      <c r="J49" s="14">
        <f>SUM(J50+J51)</f>
        <v>1324286</v>
      </c>
      <c r="K49" s="12"/>
      <c r="L49" s="12"/>
    </row>
    <row r="50" spans="1:12" ht="27.6" x14ac:dyDescent="0.25">
      <c r="A50" s="2"/>
      <c r="B50" s="32" t="s">
        <v>59</v>
      </c>
      <c r="C50" s="6" t="s">
        <v>15</v>
      </c>
      <c r="D50" s="6" t="s">
        <v>16</v>
      </c>
      <c r="E50" s="6" t="s">
        <v>0</v>
      </c>
      <c r="F50" s="6">
        <v>44905237</v>
      </c>
      <c r="G50" s="12">
        <v>12</v>
      </c>
      <c r="H50" s="6" t="s">
        <v>20</v>
      </c>
      <c r="I50" s="7">
        <v>101000</v>
      </c>
      <c r="J50" s="7">
        <v>1212000</v>
      </c>
      <c r="K50" s="12">
        <v>67.03</v>
      </c>
      <c r="L50" s="12">
        <v>32.97</v>
      </c>
    </row>
    <row r="51" spans="1:12" ht="13.8" x14ac:dyDescent="0.25">
      <c r="A51" s="2"/>
      <c r="B51" s="32" t="s">
        <v>60</v>
      </c>
      <c r="C51" s="6" t="s">
        <v>15</v>
      </c>
      <c r="D51" s="6" t="s">
        <v>16</v>
      </c>
      <c r="E51" s="6" t="s">
        <v>0</v>
      </c>
      <c r="F51" s="6">
        <v>44905245</v>
      </c>
      <c r="G51" s="12">
        <v>1</v>
      </c>
      <c r="H51" s="8" t="s">
        <v>20</v>
      </c>
      <c r="I51" s="22">
        <v>112286</v>
      </c>
      <c r="J51" s="7">
        <v>112286</v>
      </c>
      <c r="K51" s="12">
        <v>70</v>
      </c>
      <c r="L51" s="12">
        <v>30</v>
      </c>
    </row>
    <row r="52" spans="1:12" ht="27.6" x14ac:dyDescent="0.25">
      <c r="A52" s="2"/>
      <c r="B52" s="38" t="s">
        <v>41</v>
      </c>
      <c r="C52" s="13"/>
      <c r="D52" s="13"/>
      <c r="E52" s="4"/>
      <c r="F52" s="13"/>
      <c r="G52" s="11"/>
      <c r="H52" s="4"/>
      <c r="I52" s="13"/>
      <c r="J52" s="5">
        <f>J53</f>
        <v>1890162</v>
      </c>
      <c r="K52" s="11"/>
      <c r="L52" s="4"/>
    </row>
    <row r="53" spans="1:12" ht="13.8" x14ac:dyDescent="0.25">
      <c r="A53" s="2"/>
      <c r="B53" s="27" t="s">
        <v>38</v>
      </c>
      <c r="C53" s="13"/>
      <c r="D53" s="13"/>
      <c r="E53" s="4"/>
      <c r="F53" s="13"/>
      <c r="G53" s="11"/>
      <c r="H53" s="4"/>
      <c r="I53" s="13"/>
      <c r="J53" s="5">
        <f>J56+J54</f>
        <v>1890162</v>
      </c>
      <c r="K53" s="11"/>
      <c r="L53" s="4"/>
    </row>
    <row r="54" spans="1:12" ht="12.6" customHeight="1" x14ac:dyDescent="0.25">
      <c r="A54" s="2"/>
      <c r="B54" s="27" t="s">
        <v>67</v>
      </c>
      <c r="C54" s="13"/>
      <c r="D54" s="13"/>
      <c r="E54" s="4"/>
      <c r="F54" s="13"/>
      <c r="G54" s="11"/>
      <c r="H54" s="4"/>
      <c r="I54" s="13"/>
      <c r="J54" s="5">
        <f>J55</f>
        <v>441000</v>
      </c>
      <c r="K54" s="11"/>
      <c r="L54" s="4"/>
    </row>
    <row r="55" spans="1:12" ht="13.8" x14ac:dyDescent="0.25">
      <c r="A55" s="2"/>
      <c r="B55" s="42" t="s">
        <v>61</v>
      </c>
      <c r="C55" s="8" t="s">
        <v>15</v>
      </c>
      <c r="D55" s="8" t="s">
        <v>16</v>
      </c>
      <c r="E55" s="8" t="s">
        <v>0</v>
      </c>
      <c r="F55" s="8">
        <v>33903701</v>
      </c>
      <c r="G55" s="19">
        <v>12</v>
      </c>
      <c r="H55" s="8" t="s">
        <v>20</v>
      </c>
      <c r="I55" s="20">
        <v>36750</v>
      </c>
      <c r="J55" s="20">
        <v>441000</v>
      </c>
      <c r="K55" s="12">
        <v>67.03</v>
      </c>
      <c r="L55" s="12">
        <v>32.97</v>
      </c>
    </row>
    <row r="56" spans="1:12" ht="27.6" x14ac:dyDescent="0.25">
      <c r="A56" s="2"/>
      <c r="B56" s="27" t="s">
        <v>21</v>
      </c>
      <c r="C56" s="13"/>
      <c r="D56" s="13"/>
      <c r="E56" s="4"/>
      <c r="F56" s="13"/>
      <c r="G56" s="11"/>
      <c r="H56" s="4"/>
      <c r="I56" s="13"/>
      <c r="J56" s="5">
        <f>SUM(J57:J63)</f>
        <v>1449162</v>
      </c>
      <c r="K56" s="11"/>
      <c r="L56" s="4"/>
    </row>
    <row r="57" spans="1:12" ht="13.8" x14ac:dyDescent="0.25">
      <c r="A57" s="2"/>
      <c r="B57" s="32" t="s">
        <v>42</v>
      </c>
      <c r="C57" s="8" t="s">
        <v>15</v>
      </c>
      <c r="D57" s="8" t="s">
        <v>16</v>
      </c>
      <c r="E57" s="8" t="s">
        <v>0</v>
      </c>
      <c r="F57" s="8">
        <v>33904005</v>
      </c>
      <c r="G57" s="19">
        <v>12</v>
      </c>
      <c r="H57" s="8" t="s">
        <v>20</v>
      </c>
      <c r="I57" s="20">
        <v>8916.67</v>
      </c>
      <c r="J57" s="20">
        <v>107001</v>
      </c>
      <c r="K57" s="19">
        <v>67.03</v>
      </c>
      <c r="L57" s="19">
        <v>32.97</v>
      </c>
    </row>
    <row r="58" spans="1:12" ht="13.8" x14ac:dyDescent="0.25">
      <c r="A58" s="2"/>
      <c r="B58" s="32" t="s">
        <v>62</v>
      </c>
      <c r="C58" s="6" t="s">
        <v>15</v>
      </c>
      <c r="D58" s="6" t="s">
        <v>16</v>
      </c>
      <c r="E58" s="6" t="s">
        <v>0</v>
      </c>
      <c r="F58" s="6">
        <v>33904006</v>
      </c>
      <c r="G58" s="12">
        <v>12</v>
      </c>
      <c r="H58" s="6" t="s">
        <v>20</v>
      </c>
      <c r="I58" s="7">
        <v>20000</v>
      </c>
      <c r="J58" s="7">
        <v>240000</v>
      </c>
      <c r="K58" s="12">
        <v>50</v>
      </c>
      <c r="L58" s="12">
        <v>50</v>
      </c>
    </row>
    <row r="59" spans="1:12" ht="13.8" x14ac:dyDescent="0.25">
      <c r="A59" s="2"/>
      <c r="B59" s="32" t="s">
        <v>43</v>
      </c>
      <c r="C59" s="6" t="s">
        <v>15</v>
      </c>
      <c r="D59" s="6" t="s">
        <v>16</v>
      </c>
      <c r="E59" s="6" t="s">
        <v>0</v>
      </c>
      <c r="F59" s="6">
        <v>33904006</v>
      </c>
      <c r="G59" s="12">
        <v>12</v>
      </c>
      <c r="H59" s="6" t="s">
        <v>20</v>
      </c>
      <c r="I59" s="7">
        <v>18763.169999999998</v>
      </c>
      <c r="J59" s="7">
        <v>225159</v>
      </c>
      <c r="K59" s="12">
        <v>67.03</v>
      </c>
      <c r="L59" s="12">
        <v>32.97</v>
      </c>
    </row>
    <row r="60" spans="1:12" ht="13.8" x14ac:dyDescent="0.25">
      <c r="A60" s="2"/>
      <c r="B60" s="32" t="s">
        <v>63</v>
      </c>
      <c r="C60" s="6" t="s">
        <v>15</v>
      </c>
      <c r="D60" s="6" t="s">
        <v>16</v>
      </c>
      <c r="E60" s="6" t="s">
        <v>0</v>
      </c>
      <c r="F60" s="6">
        <v>33904011</v>
      </c>
      <c r="G60" s="12">
        <v>12</v>
      </c>
      <c r="H60" s="6" t="s">
        <v>20</v>
      </c>
      <c r="I60" s="7">
        <v>13011.83</v>
      </c>
      <c r="J60" s="7">
        <v>156142</v>
      </c>
      <c r="K60" s="12">
        <v>67.03</v>
      </c>
      <c r="L60" s="12">
        <v>32.97</v>
      </c>
    </row>
    <row r="61" spans="1:12" ht="13.8" x14ac:dyDescent="0.25">
      <c r="A61" s="2"/>
      <c r="B61" s="32" t="s">
        <v>64</v>
      </c>
      <c r="C61" s="6" t="s">
        <v>15</v>
      </c>
      <c r="D61" s="6" t="s">
        <v>16</v>
      </c>
      <c r="E61" s="6" t="s">
        <v>0</v>
      </c>
      <c r="F61" s="6">
        <v>33904013</v>
      </c>
      <c r="G61" s="12">
        <v>1</v>
      </c>
      <c r="H61" s="6" t="s">
        <v>20</v>
      </c>
      <c r="I61" s="7">
        <v>120000</v>
      </c>
      <c r="J61" s="7">
        <v>120000</v>
      </c>
      <c r="K61" s="12">
        <v>80</v>
      </c>
      <c r="L61" s="12">
        <v>20</v>
      </c>
    </row>
    <row r="62" spans="1:12" ht="13.8" x14ac:dyDescent="0.25">
      <c r="A62" s="2"/>
      <c r="B62" s="32" t="s">
        <v>65</v>
      </c>
      <c r="C62" s="6" t="s">
        <v>15</v>
      </c>
      <c r="D62" s="6" t="s">
        <v>16</v>
      </c>
      <c r="E62" s="6" t="s">
        <v>0</v>
      </c>
      <c r="F62" s="6">
        <v>33904013</v>
      </c>
      <c r="G62" s="12">
        <v>1</v>
      </c>
      <c r="H62" s="6" t="s">
        <v>20</v>
      </c>
      <c r="I62" s="7">
        <v>220000</v>
      </c>
      <c r="J62" s="7">
        <v>220000</v>
      </c>
      <c r="K62" s="12">
        <v>80</v>
      </c>
      <c r="L62" s="12">
        <v>20</v>
      </c>
    </row>
    <row r="63" spans="1:12" ht="13.8" customHeight="1" x14ac:dyDescent="0.25">
      <c r="A63" s="2"/>
      <c r="B63" s="32" t="s">
        <v>66</v>
      </c>
      <c r="C63" s="6" t="s">
        <v>15</v>
      </c>
      <c r="D63" s="6" t="s">
        <v>16</v>
      </c>
      <c r="E63" s="6" t="s">
        <v>0</v>
      </c>
      <c r="F63" s="6">
        <v>33904021</v>
      </c>
      <c r="G63" s="12">
        <v>12</v>
      </c>
      <c r="H63" s="6" t="s">
        <v>20</v>
      </c>
      <c r="I63" s="7">
        <v>31738.33</v>
      </c>
      <c r="J63" s="7">
        <v>380860</v>
      </c>
      <c r="K63" s="12">
        <v>67.03</v>
      </c>
      <c r="L63" s="12">
        <v>32.97</v>
      </c>
    </row>
  </sheetData>
  <mergeCells count="4">
    <mergeCell ref="B3:L3"/>
    <mergeCell ref="B4:L4"/>
    <mergeCell ref="B5:L5"/>
    <mergeCell ref="B6:L8"/>
  </mergeCells>
  <pageMargins left="0.25" right="0.25" top="0.75" bottom="0.75" header="0.3" footer="0.3"/>
  <pageSetup paperSize="9" scale="60" orientation="portrait" horizontalDpi="300" verticalDpi="300" r:id="rId1"/>
  <headerFooter alignWithMargins="0"/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ORÇAMENTÁRIO 2024</vt:lpstr>
      <vt:lpstr>'PLANO ORÇAMENTÁRIO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LANARO</dc:creator>
  <cp:lastModifiedBy>ADILSON LANARO</cp:lastModifiedBy>
  <cp:lastPrinted>2024-02-01T18:17:26Z</cp:lastPrinted>
  <dcterms:created xsi:type="dcterms:W3CDTF">2022-02-04T16:03:44Z</dcterms:created>
  <dcterms:modified xsi:type="dcterms:W3CDTF">2024-02-01T18:18:21Z</dcterms:modified>
</cp:coreProperties>
</file>