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CPLAN\TRANSPARÊNCIA\SETIC\2026\"/>
    </mc:Choice>
  </mc:AlternateContent>
  <xr:revisionPtr revIDLastSave="0" documentId="13_ncr:1_{DF6C7E92-9401-482E-97AC-063F71E1D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O ORÇAMENTÁRIO 2026" sheetId="1" r:id="rId1"/>
  </sheets>
  <definedNames>
    <definedName name="_xleta.AND">#NAME?</definedName>
    <definedName name="_xleta.SUM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6VXORBEWITZRjwJimHNYkZ3NCeOr1o1xcgwvLg86Rdw="/>
    </ext>
  </extLst>
</workbook>
</file>

<file path=xl/calcChain.xml><?xml version="1.0" encoding="utf-8"?>
<calcChain xmlns="http://schemas.openxmlformats.org/spreadsheetml/2006/main">
  <c r="J51" i="1" l="1"/>
  <c r="J52" i="1"/>
  <c r="J56" i="1"/>
  <c r="J72" i="1"/>
  <c r="J71" i="1" s="1"/>
  <c r="J78" i="1"/>
  <c r="J77" i="1" s="1"/>
  <c r="J24" i="1"/>
  <c r="J12" i="1"/>
  <c r="J11" i="1" s="1"/>
  <c r="J10" i="1" s="1"/>
  <c r="J40" i="1"/>
  <c r="J47" i="1"/>
  <c r="J53" i="1"/>
  <c r="J44" i="1"/>
  <c r="J21" i="1"/>
  <c r="J20" i="1" l="1"/>
  <c r="J19" i="1" s="1"/>
  <c r="J84" i="1" s="1"/>
</calcChain>
</file>

<file path=xl/sharedStrings.xml><?xml version="1.0" encoding="utf-8"?>
<sst xmlns="http://schemas.openxmlformats.org/spreadsheetml/2006/main" count="263" uniqueCount="80">
  <si>
    <t xml:space="preserve">                                         TRIBUNAL REGIONAL DO TRABALHO DA 15a REGIÃO</t>
  </si>
  <si>
    <t xml:space="preserve">                                         SECRETARIA DE ORÇAMENTO E FINANÇAS - SOF</t>
  </si>
  <si>
    <t xml:space="preserve">                                         TRT15 - PLANO ORÇAMENTÁRIO TI - Exercício 2026</t>
  </si>
  <si>
    <t>Descrição</t>
  </si>
  <si>
    <t>Prioridade</t>
  </si>
  <si>
    <t>Essencial</t>
  </si>
  <si>
    <t>Área Temática</t>
  </si>
  <si>
    <t>Sub ED</t>
  </si>
  <si>
    <t>Qtde</t>
  </si>
  <si>
    <t>Unidade Medida</t>
  </si>
  <si>
    <t>Valor Unit. Méd.</t>
  </si>
  <si>
    <t>Valor Planejado</t>
  </si>
  <si>
    <t>1º Grau (%)</t>
  </si>
  <si>
    <t>2º Grau (%)</t>
  </si>
  <si>
    <t>P.O.: SEG0 - Segurança da Informação nas Unidades do Poder Judiciário</t>
  </si>
  <si>
    <t>Fonte: 1000000000</t>
  </si>
  <si>
    <t>E.D.: 3.3.90.40 - SERVIÇOS DE TECNOLOGIA DA INFORMAÇÃO E COMUNICAÇÃO - PJ</t>
  </si>
  <si>
    <t>MONITORAMENTO ATAQUES CIBERNÉTICOS XDR</t>
  </si>
  <si>
    <t>Alta</t>
  </si>
  <si>
    <t>Não</t>
  </si>
  <si>
    <t>Informática</t>
  </si>
  <si>
    <t>unidade</t>
  </si>
  <si>
    <t>PAM-SENHA SEGURA-ITEM:15</t>
  </si>
  <si>
    <t>mês</t>
  </si>
  <si>
    <t>PAM-SENHA SEGURA-ITEM:2</t>
  </si>
  <si>
    <t>ano</t>
  </si>
  <si>
    <t>PAM-SENHA SEGURA-ITEM:4;6;8;10;12</t>
  </si>
  <si>
    <t>PROTEÇÃO DE BORDA DE REDE - CDN</t>
  </si>
  <si>
    <t>P.O.: 0000 - Apreciação de Causas na Justiça do Trabalho - Despesas Diversas</t>
  </si>
  <si>
    <t>E.D.: 3.3.90.30 - MATERIAL DE CONSUMO</t>
  </si>
  <si>
    <t>TONERS, CILINDROS E CARTUCHOS</t>
  </si>
  <si>
    <t>CERTIFICADOS DIGITAIS E TOKENS</t>
  </si>
  <si>
    <t>CERTIFICADOS DIGITAIS E TOKENS-SETIC</t>
  </si>
  <si>
    <t>CERTIFICADOS DIGITAIS SSL DO TIPO A1</t>
  </si>
  <si>
    <t>CONEXÃO ÓPTICA - TRT-15 - PTT</t>
  </si>
  <si>
    <t>E.JUD-LICENÇAS CANVAS</t>
  </si>
  <si>
    <t>Média</t>
  </si>
  <si>
    <t>LICENÇAS CANVAS ADOBE DOODLY</t>
  </si>
  <si>
    <t>MANUTENÇÃO ESTAÇÕES DE TRABALHO SIABI (BIBLIOTECA)</t>
  </si>
  <si>
    <t>MANUTENÇÃO ESTAÇÕES DE TRABALHO SIABI (CMAC)</t>
  </si>
  <si>
    <t>RENOVAÇÃO LICENÇA DE USO CPO e FDE</t>
  </si>
  <si>
    <t>SISTEMA DE ENERGIA SECUNDÁRIA UPS NO-BREAK PARA DATA CENTER-INVESTIMENTO</t>
  </si>
  <si>
    <t>SOFTWARE POWER BI PRO</t>
  </si>
  <si>
    <t>SOLUÇÃO DE RECUPERAÇÃO DE DESASTRE PARA SISTEMAS CRÍTICOS</t>
  </si>
  <si>
    <t>SUPORTE PARA FIREWALL NEXT GENERATION</t>
  </si>
  <si>
    <t>SUPORTE PARA O SOLUÇÃO ALTERNATIVA DE VIRTUALIZAÇÃO (OVIRT)</t>
  </si>
  <si>
    <t>SUPORTE PARA O SOLUÇÃO DE VIRTUALIZAÇÃO UTILIZADA NA INFRAESTRUTURA DE TIC DO TRT15</t>
  </si>
  <si>
    <t>SUPORTE PARA PLATAFORMA MICROSOFT</t>
  </si>
  <si>
    <t>E.D.: 3.3.91.40 - SERVIÇOS DE TECNOLOGIA DA INFORMAÇÃO E COMUNICAÇÃO - PJ</t>
  </si>
  <si>
    <t>E.D.: 4.4.90.40 - SERVIÇOS DE TECNOLOGIA DA INFORMAÇÃO E COMUNICAÇÃO - PJ</t>
  </si>
  <si>
    <t>AQUISIÇÃO_MÓDULO LANDESK - EXPANSÃO IVANTI</t>
  </si>
  <si>
    <t>E.D.: 4.4.90.52 - EQUIPAMENTOS E MATERIAL PERMANENTE</t>
  </si>
  <si>
    <t>COMUTADORES DE REDES - SWITCHES</t>
  </si>
  <si>
    <t>P.O.: 0001 - Manutenção e Gestão dos Serviços e Sistemas de Tecnologia da Informação</t>
  </si>
  <si>
    <t>E.D.: 3.3.90.37 - LOCAÇÃO DE MÃO DE OBRA</t>
  </si>
  <si>
    <t>AUXILIARES-SUPORTE PRESENCIAL TI</t>
  </si>
  <si>
    <t>ATUALIZAÇÃO DE LICENÇA DE SOFTWARES-ORACLE</t>
  </si>
  <si>
    <t>INTERLIGAÇÃO REDE DE DADOS SEDE ADM E ANEXO</t>
  </si>
  <si>
    <t>IVANTI ENDPOINT MANAGER-MANUTENÇÃO E ATUALIZAÇÃO ANUAL</t>
  </si>
  <si>
    <t>IVANTI ENDPOINT MANAGER-SUPORTE TÉCNICO</t>
  </si>
  <si>
    <t>LICENÇA DE AUTOCAD</t>
  </si>
  <si>
    <t>LICENÇA DE USO DO CORELDRAW GRAFICS SUITE</t>
  </si>
  <si>
    <t>LICENÇA DE USO DO SKETCHUP</t>
  </si>
  <si>
    <t>LICENÇAS OFFICE</t>
  </si>
  <si>
    <t>LOCAÇÃO NO-BREAKS</t>
  </si>
  <si>
    <t>MANUTENÇÃO-SOFTWARE-ASSYST ENTERPRISE</t>
  </si>
  <si>
    <t>REDE SD-WAN</t>
  </si>
  <si>
    <t>REESTRUTURAÇÃO CABEAMENTOS DE FIBRA ÓPTICAS</t>
  </si>
  <si>
    <t>RENOVAÇÃO LICENÇA DE USO DOS PROGRAMAS AUTODESK</t>
  </si>
  <si>
    <t>SALA-COFRE SUPORTE E MANUTENÇÃO</t>
  </si>
  <si>
    <t>SOLUÇÃO DE VIDEOCONFERÊNCIA PADRÃO DA JT - LICENÇAS ZOOM</t>
  </si>
  <si>
    <t>SOLUÇÃO DE VIRTUALIZAÇÃO (oVIRT/MANAGEIQ)</t>
  </si>
  <si>
    <t>RENOVAÇÃO E CONTRATAÇÃO DE LICENÇAS DE SOFTWARE DE COLABORAÇÃO (GSUITE BASIC)</t>
  </si>
  <si>
    <t>GESTÃO-SUPORTE AO BANCO DE DADOS POSTGRESQL</t>
  </si>
  <si>
    <t>SUPORTE E ATUALIZAÇÃO DE LICENÇAS DA SOLUÇÃO TENABLE</t>
  </si>
  <si>
    <t>SUPORTE PARA OS SOFTWARES DE INFRAESTRUTURA DO PJE</t>
  </si>
  <si>
    <t>Total Geral</t>
  </si>
  <si>
    <t>Fonte: 1050000346</t>
  </si>
  <si>
    <t>Fonte: 1138000346</t>
  </si>
  <si>
    <t>SOLUÇÃO PARA HOSPEDAGEM DE BANCO DE DADOS ORACLE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</si>
</sst>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sz val="8"/>
      <color theme="1"/>
      <name val="Arial"/>
    </font>
    <font>
      <sz val="8"/>
      <color rgb="FF000000"/>
      <name val="Helvetica Neue"/>
    </font>
    <font>
      <b/>
      <sz val="8"/>
      <color rgb="FF000000"/>
      <name val="Helvetica Neue"/>
    </font>
    <font>
      <sz val="8"/>
      <color rgb="FF000000"/>
      <name val="Helvetica"/>
    </font>
    <font>
      <b/>
      <sz val="10"/>
      <color rgb="FF000000"/>
      <name val="Helvetica Neue"/>
    </font>
    <font>
      <sz val="8"/>
      <color rgb="FFFF0000"/>
      <name val="Helvetica Neue"/>
    </font>
    <font>
      <sz val="8"/>
      <color rgb="FFFF0000"/>
      <name val="Arial"/>
      <family val="2"/>
    </font>
    <font>
      <sz val="10"/>
      <color rgb="FFFF0000"/>
      <name val="Arial"/>
      <family val="2"/>
      <scheme val="minor"/>
    </font>
    <font>
      <sz val="8"/>
      <color rgb="FF0070C0"/>
      <name val="Helvetica Neue"/>
    </font>
    <font>
      <sz val="8"/>
      <color rgb="FF0070C0"/>
      <name val="Arial"/>
      <family val="2"/>
    </font>
    <font>
      <sz val="10"/>
      <color rgb="FF0070C0"/>
      <name val="Arial"/>
      <family val="2"/>
      <scheme val="minor"/>
    </font>
    <font>
      <sz val="8"/>
      <color theme="1"/>
      <name val="Helvetica Neue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0" borderId="9" xfId="0" applyFont="1" applyBorder="1"/>
    <xf numFmtId="0" fontId="4" fillId="2" borderId="3" xfId="0" applyFont="1" applyFill="1" applyBorder="1" applyAlignment="1">
      <alignment horizontal="center" vertical="top"/>
    </xf>
    <xf numFmtId="4" fontId="4" fillId="2" borderId="3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right" vertical="top" wrapText="1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6" fillId="2" borderId="8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top" wrapText="1"/>
    </xf>
    <xf numFmtId="4" fontId="12" fillId="2" borderId="3" xfId="0" applyNumberFormat="1" applyFont="1" applyFill="1" applyBorder="1" applyAlignment="1">
      <alignment horizontal="right" vertical="top" wrapText="1"/>
    </xf>
    <xf numFmtId="0" fontId="13" fillId="0" borderId="0" xfId="0" applyFont="1"/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114300</xdr:rowOff>
    </xdr:from>
    <xdr:ext cx="619125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6"/>
  <sheetViews>
    <sheetView tabSelected="1" topLeftCell="A9" workbookViewId="0">
      <selection activeCell="N79" sqref="N79"/>
    </sheetView>
  </sheetViews>
  <sheetFormatPr defaultColWidth="12.5703125" defaultRowHeight="15" customHeight="1"/>
  <cols>
    <col min="1" max="1" width="6.28515625" customWidth="1"/>
    <col min="2" max="2" width="65.140625" customWidth="1"/>
    <col min="3" max="3" width="10" customWidth="1"/>
    <col min="4" max="4" width="9.42578125" customWidth="1"/>
    <col min="5" max="5" width="10" customWidth="1"/>
    <col min="6" max="6" width="7.85546875" bestFit="1" customWidth="1"/>
    <col min="7" max="7" width="4.85546875" bestFit="1" customWidth="1"/>
    <col min="8" max="8" width="13.5703125" bestFit="1" customWidth="1"/>
    <col min="9" max="9" width="9.5703125" customWidth="1"/>
    <col min="10" max="10" width="11" customWidth="1"/>
    <col min="11" max="12" width="6" customWidth="1"/>
    <col min="13" max="22" width="8" customWidth="1"/>
  </cols>
  <sheetData>
    <row r="1" spans="1:22" ht="9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9.75" customHeight="1">
      <c r="A3" s="2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9.75" customHeight="1">
      <c r="A4" s="2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9.75" customHeight="1">
      <c r="A5" s="2"/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9.75" customHeigh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9.75" customHeigh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9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0.25" customHeight="1">
      <c r="A9" s="2"/>
      <c r="B9" s="4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0.5" customHeight="1">
      <c r="A10" s="2"/>
      <c r="B10" s="6" t="s">
        <v>14</v>
      </c>
      <c r="C10" s="2"/>
      <c r="D10" s="2"/>
      <c r="E10" s="7"/>
      <c r="F10" s="2"/>
      <c r="G10" s="2"/>
      <c r="H10" s="7"/>
      <c r="I10" s="2"/>
      <c r="J10" s="8">
        <f t="shared" ref="J10:J11" si="0">J11</f>
        <v>723409</v>
      </c>
      <c r="K10" s="2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9.75" customHeight="1">
      <c r="A11" s="2"/>
      <c r="B11" s="9" t="s">
        <v>15</v>
      </c>
      <c r="C11" s="2"/>
      <c r="D11" s="2"/>
      <c r="E11" s="7"/>
      <c r="F11" s="2"/>
      <c r="G11" s="2"/>
      <c r="H11" s="7"/>
      <c r="I11" s="2"/>
      <c r="J11" s="8">
        <f t="shared" si="0"/>
        <v>723409</v>
      </c>
      <c r="K11" s="2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.75">
      <c r="A12" s="2"/>
      <c r="B12" s="10" t="s">
        <v>16</v>
      </c>
      <c r="C12" s="2"/>
      <c r="D12" s="2"/>
      <c r="E12" s="7"/>
      <c r="F12" s="2"/>
      <c r="G12" s="2"/>
      <c r="H12" s="7"/>
      <c r="I12" s="2"/>
      <c r="J12" s="8">
        <f>SUM(J13:J17)</f>
        <v>723409</v>
      </c>
      <c r="K12" s="2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9.75" customHeight="1">
      <c r="A13" s="2"/>
      <c r="B13" s="11" t="s">
        <v>17</v>
      </c>
      <c r="C13" s="12" t="s">
        <v>18</v>
      </c>
      <c r="D13" s="12" t="s">
        <v>19</v>
      </c>
      <c r="E13" s="12" t="s">
        <v>20</v>
      </c>
      <c r="F13" s="12">
        <v>33904011</v>
      </c>
      <c r="G13" s="13">
        <v>1</v>
      </c>
      <c r="H13" s="12" t="s">
        <v>21</v>
      </c>
      <c r="I13" s="13">
        <v>1</v>
      </c>
      <c r="J13" s="13">
        <v>1</v>
      </c>
      <c r="K13" s="13">
        <v>85.24</v>
      </c>
      <c r="L13" s="13">
        <v>14.76</v>
      </c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" customHeight="1">
      <c r="A14" s="2"/>
      <c r="B14" s="11" t="s">
        <v>22</v>
      </c>
      <c r="C14" s="12" t="s">
        <v>18</v>
      </c>
      <c r="D14" s="12" t="s">
        <v>19</v>
      </c>
      <c r="E14" s="12" t="s">
        <v>20</v>
      </c>
      <c r="F14" s="12">
        <v>33904021</v>
      </c>
      <c r="G14" s="13">
        <v>12</v>
      </c>
      <c r="H14" s="12" t="s">
        <v>23</v>
      </c>
      <c r="I14" s="13">
        <v>14774.75</v>
      </c>
      <c r="J14" s="13">
        <v>177297</v>
      </c>
      <c r="K14" s="13">
        <v>85.24</v>
      </c>
      <c r="L14" s="13">
        <v>14.76</v>
      </c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9.75" customHeight="1">
      <c r="A15" s="2"/>
      <c r="B15" s="11" t="s">
        <v>24</v>
      </c>
      <c r="C15" s="12" t="s">
        <v>18</v>
      </c>
      <c r="D15" s="12" t="s">
        <v>19</v>
      </c>
      <c r="E15" s="12" t="s">
        <v>20</v>
      </c>
      <c r="F15" s="12">
        <v>33904010</v>
      </c>
      <c r="G15" s="13">
        <v>1</v>
      </c>
      <c r="H15" s="12" t="s">
        <v>25</v>
      </c>
      <c r="I15" s="13">
        <v>62866</v>
      </c>
      <c r="J15" s="13">
        <v>62866</v>
      </c>
      <c r="K15" s="13">
        <v>0</v>
      </c>
      <c r="L15" s="13">
        <v>100</v>
      </c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9.75" customHeight="1">
      <c r="A16" s="2"/>
      <c r="B16" s="11" t="s">
        <v>26</v>
      </c>
      <c r="C16" s="12" t="s">
        <v>18</v>
      </c>
      <c r="D16" s="12" t="s">
        <v>19</v>
      </c>
      <c r="E16" s="12" t="s">
        <v>20</v>
      </c>
      <c r="F16" s="12">
        <v>33904007</v>
      </c>
      <c r="G16" s="13">
        <v>12</v>
      </c>
      <c r="H16" s="12" t="s">
        <v>23</v>
      </c>
      <c r="I16" s="13">
        <v>5752.67</v>
      </c>
      <c r="J16" s="13">
        <v>69032</v>
      </c>
      <c r="K16" s="13">
        <v>0</v>
      </c>
      <c r="L16" s="13">
        <v>100</v>
      </c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9.75" customHeight="1">
      <c r="A17" s="2"/>
      <c r="B17" s="11" t="s">
        <v>27</v>
      </c>
      <c r="C17" s="12" t="s">
        <v>18</v>
      </c>
      <c r="D17" s="12" t="s">
        <v>19</v>
      </c>
      <c r="E17" s="12" t="s">
        <v>20</v>
      </c>
      <c r="F17" s="12">
        <v>33904021</v>
      </c>
      <c r="G17" s="13">
        <v>12</v>
      </c>
      <c r="H17" s="12" t="s">
        <v>23</v>
      </c>
      <c r="I17" s="13">
        <v>34517.75</v>
      </c>
      <c r="J17" s="13">
        <v>414213</v>
      </c>
      <c r="K17" s="13">
        <v>85.24</v>
      </c>
      <c r="L17" s="13">
        <v>14.76</v>
      </c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9.75" customHeight="1">
      <c r="A18" s="14"/>
      <c r="B18" s="11"/>
      <c r="C18" s="12"/>
      <c r="D18" s="12"/>
      <c r="E18" s="12"/>
      <c r="F18" s="12"/>
      <c r="G18" s="13"/>
      <c r="H18" s="12"/>
      <c r="I18" s="13"/>
      <c r="J18" s="13"/>
      <c r="K18" s="13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9.75" customHeight="1">
      <c r="A19" s="2"/>
      <c r="B19" s="6" t="s">
        <v>28</v>
      </c>
      <c r="C19" s="2"/>
      <c r="D19" s="2"/>
      <c r="E19" s="7"/>
      <c r="F19" s="2"/>
      <c r="G19" s="2"/>
      <c r="H19" s="7"/>
      <c r="I19" s="2"/>
      <c r="J19" s="8">
        <f>J20</f>
        <v>1244467</v>
      </c>
      <c r="K19" s="2"/>
      <c r="L19" s="7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2.75">
      <c r="A20" s="2"/>
      <c r="B20" s="9" t="s">
        <v>15</v>
      </c>
      <c r="C20" s="2"/>
      <c r="D20" s="2"/>
      <c r="E20" s="7"/>
      <c r="F20" s="2"/>
      <c r="G20" s="2"/>
      <c r="H20" s="7"/>
      <c r="I20" s="2"/>
      <c r="J20" s="8">
        <f>J21+J24+J40+J44+J47</f>
        <v>1244467</v>
      </c>
      <c r="K20" s="2"/>
      <c r="L20" s="7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75">
      <c r="A21" s="2"/>
      <c r="B21" s="10" t="s">
        <v>29</v>
      </c>
      <c r="C21" s="2"/>
      <c r="D21" s="2"/>
      <c r="E21" s="7"/>
      <c r="F21" s="2"/>
      <c r="G21" s="2"/>
      <c r="H21" s="7"/>
      <c r="I21" s="2"/>
      <c r="J21" s="8">
        <f>J22</f>
        <v>135000</v>
      </c>
      <c r="K21" s="2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9.75" customHeight="1">
      <c r="A22" s="14"/>
      <c r="B22" s="15" t="s">
        <v>30</v>
      </c>
      <c r="C22" s="16" t="s">
        <v>18</v>
      </c>
      <c r="D22" s="16" t="s">
        <v>19</v>
      </c>
      <c r="E22" s="16" t="s">
        <v>20</v>
      </c>
      <c r="F22" s="16">
        <v>33903017</v>
      </c>
      <c r="G22" s="17">
        <v>1</v>
      </c>
      <c r="H22" s="16" t="s">
        <v>25</v>
      </c>
      <c r="I22" s="17">
        <v>1</v>
      </c>
      <c r="J22" s="17">
        <v>135000</v>
      </c>
      <c r="K22" s="13">
        <v>85.24</v>
      </c>
      <c r="L22" s="13">
        <v>14.76</v>
      </c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9.75" customHeight="1">
      <c r="A23" s="2"/>
      <c r="B23" s="11"/>
      <c r="C23" s="12"/>
      <c r="D23" s="12"/>
      <c r="E23" s="12"/>
      <c r="F23" s="12"/>
      <c r="G23" s="13"/>
      <c r="H23" s="12"/>
      <c r="I23" s="13"/>
      <c r="J23" s="13"/>
      <c r="K23" s="13"/>
      <c r="L23" s="13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.75">
      <c r="A24" s="2"/>
      <c r="B24" s="18" t="s">
        <v>16</v>
      </c>
      <c r="C24" s="2"/>
      <c r="D24" s="2"/>
      <c r="E24" s="7"/>
      <c r="F24" s="2"/>
      <c r="G24" s="2"/>
      <c r="H24" s="7"/>
      <c r="I24" s="2"/>
      <c r="J24" s="8">
        <f>SUM(J25:J39)</f>
        <v>119482</v>
      </c>
      <c r="K24" s="2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9.75" customHeight="1">
      <c r="A25" s="2"/>
      <c r="B25" s="11" t="s">
        <v>31</v>
      </c>
      <c r="C25" s="12" t="s">
        <v>18</v>
      </c>
      <c r="D25" s="12" t="s">
        <v>19</v>
      </c>
      <c r="E25" s="12" t="s">
        <v>20</v>
      </c>
      <c r="F25" s="12">
        <v>33904023</v>
      </c>
      <c r="G25" s="13">
        <v>12</v>
      </c>
      <c r="H25" s="12" t="s">
        <v>23</v>
      </c>
      <c r="I25" s="13">
        <v>667</v>
      </c>
      <c r="J25" s="13">
        <v>80004</v>
      </c>
      <c r="K25" s="13">
        <v>85.24</v>
      </c>
      <c r="L25" s="13">
        <v>14.76</v>
      </c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9.75" customHeight="1">
      <c r="A26" s="2"/>
      <c r="B26" s="11" t="s">
        <v>33</v>
      </c>
      <c r="C26" s="12" t="s">
        <v>18</v>
      </c>
      <c r="D26" s="12" t="s">
        <v>19</v>
      </c>
      <c r="E26" s="12" t="s">
        <v>20</v>
      </c>
      <c r="F26" s="12">
        <v>33904023</v>
      </c>
      <c r="G26" s="13">
        <v>1</v>
      </c>
      <c r="H26" s="12" t="s">
        <v>21</v>
      </c>
      <c r="I26" s="13">
        <v>1</v>
      </c>
      <c r="J26" s="13">
        <v>1</v>
      </c>
      <c r="K26" s="13">
        <v>60</v>
      </c>
      <c r="L26" s="13">
        <v>40</v>
      </c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9.75" customHeight="1">
      <c r="A27" s="2"/>
      <c r="B27" s="11" t="s">
        <v>34</v>
      </c>
      <c r="C27" s="12" t="s">
        <v>18</v>
      </c>
      <c r="D27" s="12" t="s">
        <v>19</v>
      </c>
      <c r="E27" s="16" t="s">
        <v>20</v>
      </c>
      <c r="F27" s="12">
        <v>33904011</v>
      </c>
      <c r="G27" s="13">
        <v>1</v>
      </c>
      <c r="H27" s="12" t="s">
        <v>21</v>
      </c>
      <c r="I27" s="13">
        <v>1</v>
      </c>
      <c r="J27" s="13">
        <v>1</v>
      </c>
      <c r="K27" s="13">
        <v>20</v>
      </c>
      <c r="L27" s="13">
        <v>80</v>
      </c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0.5" customHeight="1">
      <c r="A28" s="2"/>
      <c r="B28" s="11" t="s">
        <v>35</v>
      </c>
      <c r="C28" s="12" t="s">
        <v>36</v>
      </c>
      <c r="D28" s="12" t="s">
        <v>19</v>
      </c>
      <c r="E28" s="16" t="s">
        <v>20</v>
      </c>
      <c r="F28" s="12">
        <v>33904006</v>
      </c>
      <c r="G28" s="13">
        <v>1</v>
      </c>
      <c r="H28" s="12" t="s">
        <v>25</v>
      </c>
      <c r="I28" s="13">
        <v>2053</v>
      </c>
      <c r="J28" s="13">
        <v>2053</v>
      </c>
      <c r="K28" s="13">
        <v>85.24</v>
      </c>
      <c r="L28" s="13">
        <v>14.76</v>
      </c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1.25" customHeight="1">
      <c r="A29" s="2"/>
      <c r="B29" s="11" t="s">
        <v>37</v>
      </c>
      <c r="C29" s="12" t="s">
        <v>18</v>
      </c>
      <c r="D29" s="12" t="s">
        <v>19</v>
      </c>
      <c r="E29" s="12" t="s">
        <v>20</v>
      </c>
      <c r="F29" s="12">
        <v>33904006</v>
      </c>
      <c r="G29" s="13">
        <v>1</v>
      </c>
      <c r="H29" s="12" t="s">
        <v>25</v>
      </c>
      <c r="I29" s="13">
        <v>8212</v>
      </c>
      <c r="J29" s="13">
        <v>8212</v>
      </c>
      <c r="K29" s="17">
        <v>0</v>
      </c>
      <c r="L29" s="17">
        <v>100</v>
      </c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9.75" customHeight="1">
      <c r="A30" s="2"/>
      <c r="B30" s="11" t="s">
        <v>38</v>
      </c>
      <c r="C30" s="12" t="s">
        <v>36</v>
      </c>
      <c r="D30" s="12" t="s">
        <v>19</v>
      </c>
      <c r="E30" s="12" t="s">
        <v>20</v>
      </c>
      <c r="F30" s="12">
        <v>33904007</v>
      </c>
      <c r="G30" s="13">
        <v>12</v>
      </c>
      <c r="H30" s="12" t="s">
        <v>23</v>
      </c>
      <c r="I30" s="13">
        <v>892</v>
      </c>
      <c r="J30" s="13">
        <v>10704</v>
      </c>
      <c r="K30" s="13">
        <v>85.24</v>
      </c>
      <c r="L30" s="13">
        <v>14.76</v>
      </c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9.75" customHeight="1">
      <c r="A31" s="2"/>
      <c r="B31" s="11" t="s">
        <v>39</v>
      </c>
      <c r="C31" s="12" t="s">
        <v>18</v>
      </c>
      <c r="D31" s="12" t="s">
        <v>19</v>
      </c>
      <c r="E31" s="12" t="s">
        <v>20</v>
      </c>
      <c r="F31" s="12">
        <v>33904007</v>
      </c>
      <c r="G31" s="13">
        <v>12</v>
      </c>
      <c r="H31" s="12" t="s">
        <v>23</v>
      </c>
      <c r="I31" s="13">
        <v>875</v>
      </c>
      <c r="J31" s="13">
        <v>10500</v>
      </c>
      <c r="K31" s="13">
        <v>85.24</v>
      </c>
      <c r="L31" s="13">
        <v>14.76</v>
      </c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9.75" customHeight="1">
      <c r="A32" s="2"/>
      <c r="B32" s="11" t="s">
        <v>40</v>
      </c>
      <c r="C32" s="12" t="s">
        <v>36</v>
      </c>
      <c r="D32" s="12" t="s">
        <v>19</v>
      </c>
      <c r="E32" s="12" t="s">
        <v>20</v>
      </c>
      <c r="F32" s="12">
        <v>33904007</v>
      </c>
      <c r="G32" s="13">
        <v>1</v>
      </c>
      <c r="H32" s="12" t="s">
        <v>25</v>
      </c>
      <c r="I32" s="13">
        <v>1</v>
      </c>
      <c r="J32" s="13">
        <v>1</v>
      </c>
      <c r="K32" s="13">
        <v>85.24</v>
      </c>
      <c r="L32" s="13">
        <v>14.76</v>
      </c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9.75" customHeight="1">
      <c r="A33" s="2"/>
      <c r="B33" s="11" t="s">
        <v>42</v>
      </c>
      <c r="C33" s="12" t="s">
        <v>36</v>
      </c>
      <c r="D33" s="12" t="s">
        <v>19</v>
      </c>
      <c r="E33" s="12" t="s">
        <v>20</v>
      </c>
      <c r="F33" s="12">
        <v>33904006</v>
      </c>
      <c r="G33" s="13">
        <v>1</v>
      </c>
      <c r="H33" s="12" t="s">
        <v>25</v>
      </c>
      <c r="I33" s="13">
        <v>8000</v>
      </c>
      <c r="J33" s="13">
        <v>8000</v>
      </c>
      <c r="K33" s="13">
        <v>0</v>
      </c>
      <c r="L33" s="13">
        <v>100</v>
      </c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9.75" customHeight="1">
      <c r="A34" s="2"/>
      <c r="B34" s="11" t="s">
        <v>43</v>
      </c>
      <c r="C34" s="12" t="s">
        <v>18</v>
      </c>
      <c r="D34" s="12" t="s">
        <v>19</v>
      </c>
      <c r="E34" s="12" t="s">
        <v>20</v>
      </c>
      <c r="F34" s="12">
        <v>33904005</v>
      </c>
      <c r="G34" s="13">
        <v>1</v>
      </c>
      <c r="H34" s="12" t="s">
        <v>21</v>
      </c>
      <c r="I34" s="13">
        <v>1</v>
      </c>
      <c r="J34" s="13">
        <v>1</v>
      </c>
      <c r="K34" s="13">
        <v>60</v>
      </c>
      <c r="L34" s="13">
        <v>40</v>
      </c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9.75" customHeight="1">
      <c r="A35" s="2"/>
      <c r="B35" s="11" t="s">
        <v>45</v>
      </c>
      <c r="C35" s="12" t="s">
        <v>18</v>
      </c>
      <c r="D35" s="12" t="s">
        <v>19</v>
      </c>
      <c r="E35" s="12" t="s">
        <v>20</v>
      </c>
      <c r="F35" s="12">
        <v>33904011</v>
      </c>
      <c r="G35" s="13">
        <v>1</v>
      </c>
      <c r="H35" s="12" t="s">
        <v>21</v>
      </c>
      <c r="I35" s="13">
        <v>1</v>
      </c>
      <c r="J35" s="13">
        <v>1</v>
      </c>
      <c r="K35" s="13">
        <v>60</v>
      </c>
      <c r="L35" s="13">
        <v>40</v>
      </c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9.75" customHeight="1">
      <c r="A36" s="2"/>
      <c r="B36" s="11" t="s">
        <v>46</v>
      </c>
      <c r="C36" s="12" t="s">
        <v>18</v>
      </c>
      <c r="D36" s="12" t="s">
        <v>19</v>
      </c>
      <c r="E36" s="12" t="s">
        <v>20</v>
      </c>
      <c r="F36" s="12">
        <v>33904011</v>
      </c>
      <c r="G36" s="13">
        <v>1</v>
      </c>
      <c r="H36" s="12" t="s">
        <v>21</v>
      </c>
      <c r="I36" s="13">
        <v>1</v>
      </c>
      <c r="J36" s="13">
        <v>1</v>
      </c>
      <c r="K36" s="13">
        <v>60</v>
      </c>
      <c r="L36" s="13">
        <v>40</v>
      </c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9.75" customHeight="1">
      <c r="A37" s="2"/>
      <c r="B37" s="11" t="s">
        <v>47</v>
      </c>
      <c r="C37" s="12" t="s">
        <v>18</v>
      </c>
      <c r="D37" s="12" t="s">
        <v>19</v>
      </c>
      <c r="E37" s="12" t="s">
        <v>20</v>
      </c>
      <c r="F37" s="12">
        <v>33904011</v>
      </c>
      <c r="G37" s="13">
        <v>1</v>
      </c>
      <c r="H37" s="12" t="s">
        <v>21</v>
      </c>
      <c r="I37" s="13">
        <v>1</v>
      </c>
      <c r="J37" s="13">
        <v>1</v>
      </c>
      <c r="K37" s="13">
        <v>0</v>
      </c>
      <c r="L37" s="13">
        <v>100</v>
      </c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9.75" customHeight="1">
      <c r="A38" s="14"/>
      <c r="B38" s="11" t="s">
        <v>79</v>
      </c>
      <c r="C38" s="12" t="s">
        <v>18</v>
      </c>
      <c r="D38" s="12" t="s">
        <v>19</v>
      </c>
      <c r="E38" s="12" t="s">
        <v>20</v>
      </c>
      <c r="F38" s="12">
        <v>33904017</v>
      </c>
      <c r="G38" s="13">
        <v>1</v>
      </c>
      <c r="H38" s="12" t="s">
        <v>21</v>
      </c>
      <c r="I38" s="13">
        <v>2</v>
      </c>
      <c r="J38" s="13">
        <v>2</v>
      </c>
      <c r="K38" s="13">
        <v>50</v>
      </c>
      <c r="L38" s="13">
        <v>50</v>
      </c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9.75" customHeight="1">
      <c r="A39" s="2"/>
      <c r="B39" s="11"/>
      <c r="C39" s="12"/>
      <c r="D39" s="12"/>
      <c r="E39" s="12"/>
      <c r="F39" s="12"/>
      <c r="G39" s="13"/>
      <c r="H39" s="12"/>
      <c r="I39" s="13"/>
      <c r="J39" s="13"/>
      <c r="K39" s="13"/>
      <c r="L39" s="13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>
      <c r="A40" s="2"/>
      <c r="B40" s="18" t="s">
        <v>48</v>
      </c>
      <c r="C40" s="2"/>
      <c r="D40" s="2"/>
      <c r="E40" s="7"/>
      <c r="F40" s="2"/>
      <c r="G40" s="2"/>
      <c r="H40" s="7"/>
      <c r="I40" s="2"/>
      <c r="J40" s="8">
        <f>SUM(J41:J42)</f>
        <v>174451</v>
      </c>
      <c r="K40" s="2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9.75" customHeight="1">
      <c r="A41" s="2"/>
      <c r="B41" s="11" t="s">
        <v>32</v>
      </c>
      <c r="C41" s="12" t="s">
        <v>18</v>
      </c>
      <c r="D41" s="12" t="s">
        <v>19</v>
      </c>
      <c r="E41" s="12" t="s">
        <v>20</v>
      </c>
      <c r="F41" s="12">
        <v>33904023</v>
      </c>
      <c r="G41" s="13">
        <v>1</v>
      </c>
      <c r="H41" s="12" t="s">
        <v>21</v>
      </c>
      <c r="I41" s="13">
        <v>1</v>
      </c>
      <c r="J41" s="13">
        <v>1</v>
      </c>
      <c r="K41" s="13">
        <v>50</v>
      </c>
      <c r="L41" s="13">
        <v>50</v>
      </c>
      <c r="M41" s="1"/>
      <c r="N41" s="27"/>
      <c r="O41" s="27"/>
      <c r="P41" s="27"/>
      <c r="Q41" s="1"/>
      <c r="R41" s="1"/>
      <c r="S41" s="1"/>
      <c r="T41" s="1"/>
      <c r="U41" s="1"/>
      <c r="V41" s="1"/>
    </row>
    <row r="42" spans="1:22" ht="9.75" customHeight="1">
      <c r="A42" s="2"/>
      <c r="B42" s="11" t="s">
        <v>44</v>
      </c>
      <c r="C42" s="12" t="s">
        <v>18</v>
      </c>
      <c r="D42" s="12" t="s">
        <v>19</v>
      </c>
      <c r="E42" s="12" t="s">
        <v>20</v>
      </c>
      <c r="F42" s="12">
        <v>33914011</v>
      </c>
      <c r="G42" s="13">
        <v>12</v>
      </c>
      <c r="H42" s="12" t="s">
        <v>23</v>
      </c>
      <c r="I42" s="13">
        <v>14537.5</v>
      </c>
      <c r="J42" s="13">
        <v>174450</v>
      </c>
      <c r="K42" s="13">
        <v>50</v>
      </c>
      <c r="L42" s="13">
        <v>50</v>
      </c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9.75" customHeight="1">
      <c r="A43" s="14"/>
      <c r="B43" s="11"/>
      <c r="C43" s="12"/>
      <c r="D43" s="12"/>
      <c r="E43" s="12"/>
      <c r="F43" s="12"/>
      <c r="G43" s="13"/>
      <c r="H43" s="12"/>
      <c r="I43" s="13"/>
      <c r="J43" s="13"/>
      <c r="K43" s="13"/>
      <c r="L43" s="13"/>
      <c r="M43" s="1"/>
      <c r="N43" s="27"/>
      <c r="O43" s="27"/>
      <c r="P43" s="27"/>
      <c r="Q43" s="1"/>
      <c r="R43" s="1"/>
      <c r="S43" s="1"/>
      <c r="T43" s="1"/>
      <c r="U43" s="1"/>
      <c r="V43" s="1"/>
    </row>
    <row r="44" spans="1:22" ht="12.75">
      <c r="A44" s="2"/>
      <c r="B44" s="18" t="s">
        <v>49</v>
      </c>
      <c r="C44" s="2"/>
      <c r="D44" s="2"/>
      <c r="E44" s="7"/>
      <c r="F44" s="2"/>
      <c r="G44" s="2"/>
      <c r="H44" s="7"/>
      <c r="I44" s="2"/>
      <c r="J44" s="8">
        <f>J45</f>
        <v>800000</v>
      </c>
      <c r="K44" s="2"/>
      <c r="L44" s="7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" customHeight="1">
      <c r="A45" s="2"/>
      <c r="B45" s="11" t="s">
        <v>50</v>
      </c>
      <c r="C45" s="12" t="s">
        <v>18</v>
      </c>
      <c r="D45" s="12" t="s">
        <v>19</v>
      </c>
      <c r="E45" s="12" t="s">
        <v>20</v>
      </c>
      <c r="F45" s="12">
        <v>44904005</v>
      </c>
      <c r="G45" s="13">
        <v>10</v>
      </c>
      <c r="H45" s="12" t="s">
        <v>21</v>
      </c>
      <c r="I45" s="13">
        <v>80000</v>
      </c>
      <c r="J45" s="13">
        <v>800000</v>
      </c>
      <c r="K45" s="13">
        <v>60</v>
      </c>
      <c r="L45" s="13">
        <v>40</v>
      </c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" customHeight="1">
      <c r="A46" s="14"/>
      <c r="B46" s="11"/>
      <c r="C46" s="12"/>
      <c r="D46" s="12"/>
      <c r="E46" s="12"/>
      <c r="F46" s="12"/>
      <c r="G46" s="13"/>
      <c r="H46" s="12"/>
      <c r="I46" s="13"/>
      <c r="J46" s="13"/>
      <c r="K46" s="13"/>
      <c r="L46" s="13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9.75" customHeight="1">
      <c r="A47" s="2"/>
      <c r="B47" s="18" t="s">
        <v>51</v>
      </c>
      <c r="C47" s="2"/>
      <c r="D47" s="2"/>
      <c r="E47" s="7"/>
      <c r="F47" s="2"/>
      <c r="G47" s="2"/>
      <c r="H47" s="7"/>
      <c r="I47" s="2"/>
      <c r="J47" s="8">
        <f>J48+J49</f>
        <v>15534</v>
      </c>
      <c r="K47" s="2"/>
      <c r="L47" s="7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0.5" customHeight="1">
      <c r="A48" s="2"/>
      <c r="B48" s="11" t="s">
        <v>52</v>
      </c>
      <c r="C48" s="12" t="s">
        <v>18</v>
      </c>
      <c r="D48" s="12" t="s">
        <v>19</v>
      </c>
      <c r="E48" s="12" t="s">
        <v>20</v>
      </c>
      <c r="F48" s="12">
        <v>44905237</v>
      </c>
      <c r="G48" s="13">
        <v>1</v>
      </c>
      <c r="H48" s="12" t="s">
        <v>21</v>
      </c>
      <c r="I48" s="13">
        <v>1</v>
      </c>
      <c r="J48" s="13">
        <v>1</v>
      </c>
      <c r="K48" s="13">
        <v>60</v>
      </c>
      <c r="L48" s="13">
        <v>40</v>
      </c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0.5" customHeight="1">
      <c r="A49" s="14"/>
      <c r="B49" s="11" t="s">
        <v>41</v>
      </c>
      <c r="C49" s="12" t="s">
        <v>18</v>
      </c>
      <c r="D49" s="12" t="s">
        <v>19</v>
      </c>
      <c r="E49" s="12" t="s">
        <v>20</v>
      </c>
      <c r="F49" s="12">
        <v>44905230</v>
      </c>
      <c r="G49" s="13">
        <v>1</v>
      </c>
      <c r="H49" s="12" t="s">
        <v>21</v>
      </c>
      <c r="I49" s="13">
        <v>15533</v>
      </c>
      <c r="J49" s="13">
        <v>15533</v>
      </c>
      <c r="K49" s="13">
        <v>0</v>
      </c>
      <c r="L49" s="13">
        <v>100</v>
      </c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0.5" customHeight="1">
      <c r="A50" s="14"/>
      <c r="B50" s="11"/>
      <c r="C50" s="12"/>
      <c r="D50" s="12"/>
      <c r="E50" s="12"/>
      <c r="F50" s="12"/>
      <c r="G50" s="13"/>
      <c r="H50" s="12"/>
      <c r="I50" s="13"/>
      <c r="J50" s="13"/>
      <c r="K50" s="13"/>
      <c r="L50" s="13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4" customHeight="1">
      <c r="A51" s="2"/>
      <c r="B51" s="6" t="s">
        <v>53</v>
      </c>
      <c r="C51" s="2"/>
      <c r="D51" s="2"/>
      <c r="E51" s="7"/>
      <c r="F51" s="2"/>
      <c r="G51" s="2"/>
      <c r="H51" s="7"/>
      <c r="I51" s="2"/>
      <c r="J51" s="8">
        <f>J52+J71+J77</f>
        <v>12507469</v>
      </c>
      <c r="K51" s="2"/>
      <c r="L51" s="7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>
      <c r="A52" s="14"/>
      <c r="B52" s="9" t="s">
        <v>15</v>
      </c>
      <c r="C52" s="14"/>
      <c r="D52" s="14"/>
      <c r="E52" s="7"/>
      <c r="F52" s="14"/>
      <c r="G52" s="14"/>
      <c r="H52" s="7"/>
      <c r="I52" s="14"/>
      <c r="J52" s="8">
        <f>J53+J56</f>
        <v>9401642</v>
      </c>
      <c r="K52" s="14"/>
      <c r="L52" s="7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9.75" customHeight="1">
      <c r="A53" s="2"/>
      <c r="B53" s="10" t="s">
        <v>54</v>
      </c>
      <c r="C53" s="2"/>
      <c r="D53" s="2"/>
      <c r="E53" s="7"/>
      <c r="F53" s="2"/>
      <c r="G53" s="2"/>
      <c r="H53" s="7"/>
      <c r="I53" s="2"/>
      <c r="J53" s="8">
        <f>J54</f>
        <v>387192</v>
      </c>
      <c r="K53" s="2"/>
      <c r="L53" s="7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9.75" customHeight="1">
      <c r="A54" s="19"/>
      <c r="B54" s="11" t="s">
        <v>55</v>
      </c>
      <c r="C54" s="12" t="s">
        <v>18</v>
      </c>
      <c r="D54" s="12" t="s">
        <v>19</v>
      </c>
      <c r="E54" s="12" t="s">
        <v>20</v>
      </c>
      <c r="F54" s="12">
        <v>33903701</v>
      </c>
      <c r="G54" s="13">
        <v>12</v>
      </c>
      <c r="H54" s="12" t="s">
        <v>23</v>
      </c>
      <c r="I54" s="13">
        <v>32266</v>
      </c>
      <c r="J54" s="13">
        <v>387192</v>
      </c>
      <c r="K54" s="13">
        <v>50</v>
      </c>
      <c r="L54" s="13">
        <v>50</v>
      </c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7.5" customHeight="1">
      <c r="A55" s="2"/>
      <c r="B55" s="20"/>
      <c r="C55" s="2"/>
      <c r="D55" s="2"/>
      <c r="E55" s="7"/>
      <c r="F55" s="2"/>
      <c r="G55" s="2"/>
      <c r="H55" s="7"/>
      <c r="I55" s="2"/>
      <c r="J55" s="8"/>
      <c r="K55" s="2"/>
      <c r="L55" s="7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>
      <c r="A56" s="2"/>
      <c r="B56" s="10" t="s">
        <v>16</v>
      </c>
      <c r="C56" s="2"/>
      <c r="D56" s="2"/>
      <c r="E56" s="7"/>
      <c r="F56" s="2"/>
      <c r="G56" s="2"/>
      <c r="H56" s="7"/>
      <c r="I56" s="2"/>
      <c r="J56" s="8">
        <f>SUM(J57:J69)</f>
        <v>9014450</v>
      </c>
      <c r="K56" s="2"/>
      <c r="L56" s="7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9.75" customHeight="1">
      <c r="A57" s="2"/>
      <c r="B57" s="11" t="s">
        <v>56</v>
      </c>
      <c r="C57" s="12" t="s">
        <v>18</v>
      </c>
      <c r="D57" s="12" t="s">
        <v>19</v>
      </c>
      <c r="E57" s="12" t="s">
        <v>20</v>
      </c>
      <c r="F57" s="12">
        <v>33904007</v>
      </c>
      <c r="G57" s="13">
        <v>12</v>
      </c>
      <c r="H57" s="12" t="s">
        <v>23</v>
      </c>
      <c r="I57" s="13">
        <v>134231.92000000001</v>
      </c>
      <c r="J57" s="13">
        <v>1610783</v>
      </c>
      <c r="K57" s="13">
        <v>85.24</v>
      </c>
      <c r="L57" s="13">
        <v>14.76</v>
      </c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9.75" customHeight="1">
      <c r="A58" s="2"/>
      <c r="B58" s="11" t="s">
        <v>59</v>
      </c>
      <c r="C58" s="12" t="s">
        <v>18</v>
      </c>
      <c r="D58" s="12" t="s">
        <v>19</v>
      </c>
      <c r="E58" s="12" t="s">
        <v>20</v>
      </c>
      <c r="F58" s="12">
        <v>33904010</v>
      </c>
      <c r="G58" s="13">
        <v>12</v>
      </c>
      <c r="H58" s="12" t="s">
        <v>23</v>
      </c>
      <c r="I58" s="13">
        <v>4632.67</v>
      </c>
      <c r="J58" s="13">
        <v>55592</v>
      </c>
      <c r="K58" s="13">
        <v>0</v>
      </c>
      <c r="L58" s="13">
        <v>100</v>
      </c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9.75" customHeight="1">
      <c r="A59" s="2"/>
      <c r="B59" s="11" t="s">
        <v>60</v>
      </c>
      <c r="C59" s="12" t="s">
        <v>36</v>
      </c>
      <c r="D59" s="12" t="s">
        <v>19</v>
      </c>
      <c r="E59" s="12" t="s">
        <v>20</v>
      </c>
      <c r="F59" s="12">
        <v>33904007</v>
      </c>
      <c r="G59" s="13">
        <v>1</v>
      </c>
      <c r="H59" s="12" t="s">
        <v>25</v>
      </c>
      <c r="I59" s="13">
        <v>1</v>
      </c>
      <c r="J59" s="13">
        <v>1</v>
      </c>
      <c r="K59" s="13">
        <v>0</v>
      </c>
      <c r="L59" s="13">
        <v>100</v>
      </c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9.75" customHeight="1">
      <c r="A60" s="2"/>
      <c r="B60" s="11" t="s">
        <v>61</v>
      </c>
      <c r="C60" s="12" t="s">
        <v>36</v>
      </c>
      <c r="D60" s="12" t="s">
        <v>19</v>
      </c>
      <c r="E60" s="12" t="s">
        <v>20</v>
      </c>
      <c r="F60" s="12">
        <v>33904007</v>
      </c>
      <c r="G60" s="13">
        <v>2</v>
      </c>
      <c r="H60" s="12" t="s">
        <v>25</v>
      </c>
      <c r="I60" s="13">
        <v>0.5</v>
      </c>
      <c r="J60" s="13">
        <v>1</v>
      </c>
      <c r="K60" s="13">
        <v>0</v>
      </c>
      <c r="L60" s="13">
        <v>100</v>
      </c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9.75" customHeight="1">
      <c r="A61" s="2"/>
      <c r="B61" s="11" t="s">
        <v>62</v>
      </c>
      <c r="C61" s="12" t="s">
        <v>36</v>
      </c>
      <c r="D61" s="12" t="s">
        <v>19</v>
      </c>
      <c r="E61" s="12" t="s">
        <v>20</v>
      </c>
      <c r="F61" s="12">
        <v>33904007</v>
      </c>
      <c r="G61" s="13">
        <v>2</v>
      </c>
      <c r="H61" s="12" t="s">
        <v>25</v>
      </c>
      <c r="I61" s="13">
        <v>0.5</v>
      </c>
      <c r="J61" s="13">
        <v>1</v>
      </c>
      <c r="K61" s="13">
        <v>0</v>
      </c>
      <c r="L61" s="13">
        <v>100</v>
      </c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9.75" customHeight="1">
      <c r="A62" s="2"/>
      <c r="B62" s="11" t="s">
        <v>63</v>
      </c>
      <c r="C62" s="12" t="s">
        <v>18</v>
      </c>
      <c r="D62" s="12" t="s">
        <v>19</v>
      </c>
      <c r="E62" s="12" t="s">
        <v>20</v>
      </c>
      <c r="F62" s="12">
        <v>33904019</v>
      </c>
      <c r="G62" s="13">
        <v>1</v>
      </c>
      <c r="H62" s="12" t="s">
        <v>25</v>
      </c>
      <c r="I62" s="13">
        <v>115191</v>
      </c>
      <c r="J62" s="13">
        <v>115191</v>
      </c>
      <c r="K62" s="13">
        <v>0</v>
      </c>
      <c r="L62" s="13">
        <v>100</v>
      </c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9.75" customHeight="1">
      <c r="A63" s="2"/>
      <c r="B63" s="11" t="s">
        <v>64</v>
      </c>
      <c r="C63" s="12" t="s">
        <v>18</v>
      </c>
      <c r="D63" s="12" t="s">
        <v>19</v>
      </c>
      <c r="E63" s="12" t="s">
        <v>20</v>
      </c>
      <c r="F63" s="12">
        <v>33904001</v>
      </c>
      <c r="G63" s="13">
        <v>12</v>
      </c>
      <c r="H63" s="12" t="s">
        <v>23</v>
      </c>
      <c r="I63" s="13">
        <v>33976.92</v>
      </c>
      <c r="J63" s="13">
        <v>407723</v>
      </c>
      <c r="K63" s="13">
        <v>85.24</v>
      </c>
      <c r="L63" s="13">
        <v>14.76</v>
      </c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>
      <c r="A64" s="2"/>
      <c r="B64" s="11" t="s">
        <v>66</v>
      </c>
      <c r="C64" s="12" t="s">
        <v>18</v>
      </c>
      <c r="D64" s="12" t="s">
        <v>19</v>
      </c>
      <c r="E64" s="12" t="s">
        <v>20</v>
      </c>
      <c r="F64" s="12">
        <v>33904013</v>
      </c>
      <c r="G64" s="13">
        <v>12</v>
      </c>
      <c r="H64" s="12" t="s">
        <v>23</v>
      </c>
      <c r="I64" s="13">
        <v>450109.67</v>
      </c>
      <c r="J64" s="13">
        <v>5401316</v>
      </c>
      <c r="K64" s="13">
        <v>85.24</v>
      </c>
      <c r="L64" s="13">
        <v>14.76</v>
      </c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43" customFormat="1" ht="9.75" customHeight="1">
      <c r="A65" s="38"/>
      <c r="B65" s="39" t="s">
        <v>67</v>
      </c>
      <c r="C65" s="40" t="s">
        <v>18</v>
      </c>
      <c r="D65" s="40" t="s">
        <v>19</v>
      </c>
      <c r="E65" s="40" t="s">
        <v>20</v>
      </c>
      <c r="F65" s="40">
        <v>33904011</v>
      </c>
      <c r="G65" s="41">
        <v>12</v>
      </c>
      <c r="H65" s="40" t="s">
        <v>23</v>
      </c>
      <c r="I65" s="41">
        <v>5775.33</v>
      </c>
      <c r="J65" s="41">
        <v>69304</v>
      </c>
      <c r="K65" s="41">
        <v>85.24</v>
      </c>
      <c r="L65" s="41">
        <v>14.76</v>
      </c>
      <c r="M65" s="42"/>
      <c r="N65" s="42"/>
      <c r="O65" s="42"/>
      <c r="P65" s="42"/>
      <c r="Q65" s="42"/>
      <c r="R65" s="42"/>
      <c r="S65" s="42"/>
      <c r="T65" s="42"/>
      <c r="U65" s="42"/>
      <c r="V65" s="42"/>
    </row>
    <row r="66" spans="1:22" ht="9.75" customHeight="1">
      <c r="A66" s="2"/>
      <c r="B66" s="11" t="s">
        <v>68</v>
      </c>
      <c r="C66" s="12" t="s">
        <v>18</v>
      </c>
      <c r="D66" s="12" t="s">
        <v>19</v>
      </c>
      <c r="E66" s="12" t="s">
        <v>20</v>
      </c>
      <c r="F66" s="12">
        <v>33904007</v>
      </c>
      <c r="G66" s="13">
        <v>6</v>
      </c>
      <c r="H66" s="12" t="s">
        <v>25</v>
      </c>
      <c r="I66" s="13">
        <v>0.17</v>
      </c>
      <c r="J66" s="13">
        <v>1</v>
      </c>
      <c r="K66" s="13">
        <v>0</v>
      </c>
      <c r="L66" s="13">
        <v>100</v>
      </c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9.75" customHeight="1">
      <c r="A67" s="2"/>
      <c r="B67" s="11" t="s">
        <v>69</v>
      </c>
      <c r="C67" s="12" t="s">
        <v>18</v>
      </c>
      <c r="D67" s="12" t="s">
        <v>19</v>
      </c>
      <c r="E67" s="12" t="s">
        <v>20</v>
      </c>
      <c r="F67" s="12">
        <v>33904011</v>
      </c>
      <c r="G67" s="13">
        <v>12</v>
      </c>
      <c r="H67" s="12" t="s">
        <v>23</v>
      </c>
      <c r="I67" s="13">
        <v>79755.17</v>
      </c>
      <c r="J67" s="13">
        <v>957062</v>
      </c>
      <c r="K67" s="13">
        <v>85.24</v>
      </c>
      <c r="L67" s="13">
        <v>14.76</v>
      </c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9.75" customHeight="1">
      <c r="A68" s="2"/>
      <c r="B68" s="11" t="s">
        <v>73</v>
      </c>
      <c r="C68" s="16" t="s">
        <v>18</v>
      </c>
      <c r="D68" s="16" t="s">
        <v>19</v>
      </c>
      <c r="E68" s="16" t="s">
        <v>20</v>
      </c>
      <c r="F68" s="16">
        <v>33904007</v>
      </c>
      <c r="G68" s="17">
        <v>12</v>
      </c>
      <c r="H68" s="16" t="s">
        <v>23</v>
      </c>
      <c r="I68" s="17">
        <v>22622.92</v>
      </c>
      <c r="J68" s="13">
        <v>271475</v>
      </c>
      <c r="K68" s="13">
        <v>85.24</v>
      </c>
      <c r="L68" s="13">
        <v>14.76</v>
      </c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9.75" customHeight="1">
      <c r="A69" s="2"/>
      <c r="B69" s="11" t="s">
        <v>74</v>
      </c>
      <c r="C69" s="12" t="s">
        <v>18</v>
      </c>
      <c r="D69" s="12" t="s">
        <v>19</v>
      </c>
      <c r="E69" s="12" t="s">
        <v>20</v>
      </c>
      <c r="F69" s="12">
        <v>33904007</v>
      </c>
      <c r="G69" s="13">
        <v>12</v>
      </c>
      <c r="H69" s="12" t="s">
        <v>23</v>
      </c>
      <c r="I69" s="13">
        <v>10500</v>
      </c>
      <c r="J69" s="13">
        <v>126000</v>
      </c>
      <c r="K69" s="13">
        <v>80</v>
      </c>
      <c r="L69" s="13">
        <v>20</v>
      </c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33" customFormat="1" ht="9.75" customHeight="1">
      <c r="A70" s="37"/>
      <c r="B70" s="29"/>
      <c r="C70" s="30"/>
      <c r="D70" s="30"/>
      <c r="E70" s="30"/>
      <c r="F70" s="30"/>
      <c r="G70" s="31"/>
      <c r="H70" s="30"/>
      <c r="I70" s="31"/>
      <c r="J70" s="31"/>
      <c r="K70" s="31"/>
      <c r="L70" s="31"/>
      <c r="M70" s="32"/>
      <c r="N70" s="32"/>
      <c r="O70" s="32"/>
      <c r="P70" s="32"/>
      <c r="Q70" s="32"/>
      <c r="R70" s="32"/>
      <c r="S70" s="32"/>
      <c r="T70" s="32"/>
      <c r="U70" s="32"/>
      <c r="V70" s="32"/>
    </row>
    <row r="71" spans="1:22" s="33" customFormat="1" ht="9.75" customHeight="1">
      <c r="A71" s="37"/>
      <c r="B71" s="9" t="s">
        <v>77</v>
      </c>
      <c r="C71" s="2"/>
      <c r="D71" s="2"/>
      <c r="E71" s="7"/>
      <c r="F71" s="2"/>
      <c r="G71" s="2"/>
      <c r="H71" s="7"/>
      <c r="I71" s="2"/>
      <c r="J71" s="8">
        <f>J72</f>
        <v>116457</v>
      </c>
      <c r="K71" s="2"/>
      <c r="L71" s="7"/>
      <c r="M71" s="32"/>
      <c r="N71" s="32"/>
      <c r="O71" s="32"/>
      <c r="P71" s="32"/>
      <c r="Q71" s="32"/>
      <c r="R71" s="32"/>
      <c r="S71" s="32"/>
      <c r="T71" s="32"/>
      <c r="U71" s="32"/>
      <c r="V71" s="32"/>
    </row>
    <row r="72" spans="1:22" s="33" customFormat="1" ht="9.75" customHeight="1">
      <c r="A72" s="37"/>
      <c r="B72" s="10" t="s">
        <v>16</v>
      </c>
      <c r="C72" s="2"/>
      <c r="D72" s="2"/>
      <c r="E72" s="7"/>
      <c r="F72" s="2"/>
      <c r="G72" s="2"/>
      <c r="H72" s="7"/>
      <c r="I72" s="2"/>
      <c r="J72" s="8">
        <f>SUM(J73:J75)</f>
        <v>116457</v>
      </c>
      <c r="K72" s="2"/>
      <c r="L72" s="7"/>
      <c r="M72" s="32"/>
      <c r="N72" s="32"/>
      <c r="O72" s="32"/>
      <c r="P72" s="32"/>
      <c r="Q72" s="32"/>
      <c r="R72" s="32"/>
      <c r="S72" s="32"/>
      <c r="T72" s="32"/>
      <c r="U72" s="32"/>
      <c r="V72" s="32"/>
    </row>
    <row r="73" spans="1:22" s="33" customFormat="1" ht="9.75" customHeight="1">
      <c r="A73" s="37"/>
      <c r="B73" s="39" t="s">
        <v>57</v>
      </c>
      <c r="C73" s="40" t="s">
        <v>18</v>
      </c>
      <c r="D73" s="40" t="s">
        <v>19</v>
      </c>
      <c r="E73" s="40" t="s">
        <v>20</v>
      </c>
      <c r="F73" s="40">
        <v>33904011</v>
      </c>
      <c r="G73" s="41">
        <v>12</v>
      </c>
      <c r="H73" s="40" t="s">
        <v>23</v>
      </c>
      <c r="I73" s="41">
        <v>3195.08</v>
      </c>
      <c r="J73" s="41">
        <v>38341</v>
      </c>
      <c r="K73" s="41">
        <v>0</v>
      </c>
      <c r="L73" s="41">
        <v>100</v>
      </c>
      <c r="M73" s="32"/>
      <c r="N73" s="32"/>
      <c r="O73" s="32"/>
      <c r="P73" s="32"/>
      <c r="Q73" s="32"/>
      <c r="R73" s="32"/>
      <c r="S73" s="32"/>
      <c r="T73" s="32"/>
      <c r="U73" s="32"/>
      <c r="V73" s="32"/>
    </row>
    <row r="74" spans="1:22" s="33" customFormat="1" ht="9.75" customHeight="1">
      <c r="A74" s="28"/>
      <c r="B74" s="39" t="s">
        <v>71</v>
      </c>
      <c r="C74" s="40" t="s">
        <v>18</v>
      </c>
      <c r="D74" s="40" t="s">
        <v>19</v>
      </c>
      <c r="E74" s="40" t="s">
        <v>20</v>
      </c>
      <c r="F74" s="40">
        <v>33904007</v>
      </c>
      <c r="G74" s="41">
        <v>12</v>
      </c>
      <c r="H74" s="40" t="s">
        <v>23</v>
      </c>
      <c r="I74" s="41">
        <v>2105.08</v>
      </c>
      <c r="J74" s="41">
        <v>25261</v>
      </c>
      <c r="K74" s="41">
        <v>85.24</v>
      </c>
      <c r="L74" s="41">
        <v>14.76</v>
      </c>
      <c r="M74" s="32"/>
      <c r="N74" s="32"/>
      <c r="O74" s="32"/>
      <c r="P74" s="32"/>
      <c r="Q74" s="32"/>
      <c r="R74" s="32"/>
      <c r="S74" s="32"/>
      <c r="T74" s="32"/>
      <c r="U74" s="32"/>
      <c r="V74" s="32"/>
    </row>
    <row r="75" spans="1:22" s="33" customFormat="1" ht="9.75" customHeight="1">
      <c r="A75" s="28"/>
      <c r="B75" s="39" t="s">
        <v>75</v>
      </c>
      <c r="C75" s="40" t="s">
        <v>18</v>
      </c>
      <c r="D75" s="40" t="s">
        <v>19</v>
      </c>
      <c r="E75" s="40" t="s">
        <v>20</v>
      </c>
      <c r="F75" s="40">
        <v>33904011</v>
      </c>
      <c r="G75" s="41">
        <v>12</v>
      </c>
      <c r="H75" s="40" t="s">
        <v>23</v>
      </c>
      <c r="I75" s="41">
        <v>4404.58</v>
      </c>
      <c r="J75" s="41">
        <v>52855</v>
      </c>
      <c r="K75" s="41">
        <v>85.24</v>
      </c>
      <c r="L75" s="41">
        <v>14.76</v>
      </c>
      <c r="M75" s="32"/>
      <c r="N75" s="32"/>
      <c r="O75" s="32"/>
      <c r="P75" s="32"/>
      <c r="Q75" s="32"/>
      <c r="R75" s="32"/>
      <c r="S75" s="32"/>
      <c r="T75" s="32"/>
      <c r="U75" s="32"/>
      <c r="V75" s="32"/>
    </row>
    <row r="76" spans="1:22" s="33" customFormat="1" ht="9.75" customHeight="1">
      <c r="A76" s="37"/>
      <c r="B76" s="29"/>
      <c r="C76" s="30"/>
      <c r="D76" s="30"/>
      <c r="E76" s="30"/>
      <c r="F76" s="30"/>
      <c r="G76" s="31"/>
      <c r="H76" s="30"/>
      <c r="I76" s="31"/>
      <c r="J76" s="31"/>
      <c r="K76" s="31"/>
      <c r="L76" s="31"/>
      <c r="M76" s="32"/>
      <c r="N76" s="32"/>
      <c r="O76" s="32"/>
      <c r="P76" s="32"/>
      <c r="Q76" s="32"/>
      <c r="R76" s="32"/>
      <c r="S76" s="32"/>
      <c r="T76" s="32"/>
      <c r="U76" s="32"/>
      <c r="V76" s="32"/>
    </row>
    <row r="77" spans="1:22" s="33" customFormat="1" ht="9.75" customHeight="1">
      <c r="A77" s="37"/>
      <c r="B77" s="9" t="s">
        <v>78</v>
      </c>
      <c r="C77" s="2"/>
      <c r="D77" s="2"/>
      <c r="E77" s="7"/>
      <c r="F77" s="2"/>
      <c r="G77" s="2"/>
      <c r="H77" s="7"/>
      <c r="I77" s="2"/>
      <c r="J77" s="8">
        <f>J78</f>
        <v>2989370</v>
      </c>
      <c r="K77" s="2"/>
      <c r="L77" s="7"/>
      <c r="M77" s="32"/>
      <c r="N77" s="32"/>
      <c r="O77" s="32"/>
      <c r="P77" s="32"/>
      <c r="Q77" s="32"/>
      <c r="R77" s="32"/>
      <c r="S77" s="32"/>
      <c r="T77" s="32"/>
      <c r="U77" s="32"/>
      <c r="V77" s="32"/>
    </row>
    <row r="78" spans="1:22" s="33" customFormat="1" ht="9.75" customHeight="1">
      <c r="A78" s="37"/>
      <c r="B78" s="10" t="s">
        <v>16</v>
      </c>
      <c r="C78" s="2"/>
      <c r="D78" s="2"/>
      <c r="E78" s="7"/>
      <c r="F78" s="2"/>
      <c r="G78" s="2"/>
      <c r="H78" s="7"/>
      <c r="I78" s="2"/>
      <c r="J78" s="8">
        <f>SUM(J79:J82)</f>
        <v>2989370</v>
      </c>
      <c r="K78" s="2"/>
      <c r="L78" s="7"/>
      <c r="M78" s="32"/>
      <c r="N78" s="32"/>
      <c r="O78" s="32"/>
      <c r="P78" s="32"/>
      <c r="Q78" s="32"/>
      <c r="R78" s="32"/>
      <c r="S78" s="32"/>
      <c r="T78" s="32"/>
      <c r="U78" s="32"/>
      <c r="V78" s="32"/>
    </row>
    <row r="79" spans="1:22" s="36" customFormat="1" ht="9.75" customHeight="1">
      <c r="A79" s="34"/>
      <c r="B79" s="39" t="s">
        <v>58</v>
      </c>
      <c r="C79" s="40" t="s">
        <v>18</v>
      </c>
      <c r="D79" s="40" t="s">
        <v>19</v>
      </c>
      <c r="E79" s="40" t="s">
        <v>20</v>
      </c>
      <c r="F79" s="40">
        <v>33904007</v>
      </c>
      <c r="G79" s="41">
        <v>12</v>
      </c>
      <c r="H79" s="40" t="s">
        <v>23</v>
      </c>
      <c r="I79" s="41">
        <v>53211.67</v>
      </c>
      <c r="J79" s="41">
        <v>638540</v>
      </c>
      <c r="K79" s="41">
        <v>85.24</v>
      </c>
      <c r="L79" s="41">
        <v>14.76</v>
      </c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s="36" customFormat="1" ht="9.75" customHeight="1">
      <c r="A80" s="34"/>
      <c r="B80" s="39" t="s">
        <v>65</v>
      </c>
      <c r="C80" s="40" t="s">
        <v>18</v>
      </c>
      <c r="D80" s="40" t="s">
        <v>19</v>
      </c>
      <c r="E80" s="40" t="s">
        <v>20</v>
      </c>
      <c r="F80" s="40">
        <v>33904007</v>
      </c>
      <c r="G80" s="41">
        <v>12</v>
      </c>
      <c r="H80" s="40" t="s">
        <v>23</v>
      </c>
      <c r="I80" s="41">
        <v>22757.67</v>
      </c>
      <c r="J80" s="41">
        <v>273092</v>
      </c>
      <c r="K80" s="41">
        <v>85.24</v>
      </c>
      <c r="L80" s="41">
        <v>14.76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s="36" customFormat="1" ht="9.75" customHeight="1">
      <c r="A81" s="34"/>
      <c r="B81" s="39" t="s">
        <v>70</v>
      </c>
      <c r="C81" s="40" t="s">
        <v>18</v>
      </c>
      <c r="D81" s="40" t="s">
        <v>19</v>
      </c>
      <c r="E81" s="40" t="s">
        <v>20</v>
      </c>
      <c r="F81" s="40">
        <v>33904018</v>
      </c>
      <c r="G81" s="41">
        <v>12</v>
      </c>
      <c r="H81" s="40" t="s">
        <v>23</v>
      </c>
      <c r="I81" s="41">
        <v>12544.83</v>
      </c>
      <c r="J81" s="41">
        <v>150538</v>
      </c>
      <c r="K81" s="41">
        <v>77</v>
      </c>
      <c r="L81" s="41">
        <v>23</v>
      </c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s="36" customFormat="1" ht="9.75" customHeight="1">
      <c r="A82" s="34"/>
      <c r="B82" s="39" t="s">
        <v>72</v>
      </c>
      <c r="C82" s="40" t="s">
        <v>18</v>
      </c>
      <c r="D82" s="40" t="s">
        <v>19</v>
      </c>
      <c r="E82" s="40" t="s">
        <v>20</v>
      </c>
      <c r="F82" s="40">
        <v>33904017</v>
      </c>
      <c r="G82" s="41">
        <v>12</v>
      </c>
      <c r="H82" s="40" t="s">
        <v>23</v>
      </c>
      <c r="I82" s="41">
        <v>160600</v>
      </c>
      <c r="J82" s="41">
        <v>1927200</v>
      </c>
      <c r="K82" s="41">
        <v>85.24</v>
      </c>
      <c r="L82" s="41">
        <v>14.76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s="33" customFormat="1" ht="9.75" customHeight="1">
      <c r="A83" s="37"/>
      <c r="B83" s="29"/>
      <c r="C83" s="30"/>
      <c r="D83" s="30"/>
      <c r="E83" s="30"/>
      <c r="F83" s="30"/>
      <c r="G83" s="31"/>
      <c r="H83" s="30"/>
      <c r="I83" s="31"/>
      <c r="J83" s="31"/>
      <c r="K83" s="31"/>
      <c r="L83" s="31"/>
      <c r="M83" s="32"/>
      <c r="N83" s="32"/>
      <c r="O83" s="32"/>
      <c r="P83" s="32"/>
      <c r="Q83" s="32"/>
      <c r="R83" s="32"/>
      <c r="S83" s="32"/>
      <c r="T83" s="32"/>
      <c r="U83" s="32"/>
      <c r="V83" s="32"/>
    </row>
    <row r="84" spans="1:22" ht="9.75" customHeight="1">
      <c r="A84" s="2"/>
      <c r="B84" s="4" t="s">
        <v>76</v>
      </c>
      <c r="C84" s="21"/>
      <c r="D84" s="21"/>
      <c r="E84" s="21"/>
      <c r="F84" s="22"/>
      <c r="G84" s="23"/>
      <c r="H84" s="24"/>
      <c r="I84" s="25"/>
      <c r="J84" s="26">
        <f>J51+J19+J10</f>
        <v>14475345</v>
      </c>
      <c r="K84" s="23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9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9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9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9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9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9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9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9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9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9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9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9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9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9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9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9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9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9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9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9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9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9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9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9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9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9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9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9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9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9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9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9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9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9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9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9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9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9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9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9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9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9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9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9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9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9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9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9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9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9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9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9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9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9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9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9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9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9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9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9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9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9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9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9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9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9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9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9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9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9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9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9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9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9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9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9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9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9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9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9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9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9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9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9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9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9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9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9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9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9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9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9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9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9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9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9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9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9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9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9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9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9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9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9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9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9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9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9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9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9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9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9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9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9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9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9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9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9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9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9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9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9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9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9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9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9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9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9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9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9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9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9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9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9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9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9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9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9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9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9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9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9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9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9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9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9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9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9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9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9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9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9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9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9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9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9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9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9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9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9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9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9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9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9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9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9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9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9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9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9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9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9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9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9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9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9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9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9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9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9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9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9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9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9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9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9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9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9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9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9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9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9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9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9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9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9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9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9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9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9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9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9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9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9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9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9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9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9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9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9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9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9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9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9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9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9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9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9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9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9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9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9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9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9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9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9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9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9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9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9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9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9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9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9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9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9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9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9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9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9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9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9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9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9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9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9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9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9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9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9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9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9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9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9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9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9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9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9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9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9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9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9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9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9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9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9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9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9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9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9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9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9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9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9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9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9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9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9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9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9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9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9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9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9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9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9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9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9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9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9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9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9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9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9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9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9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9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9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9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9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9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9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9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9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9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9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9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9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9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9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9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9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9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9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9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9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9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9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9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9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9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9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9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9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9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9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9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9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9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9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9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9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9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9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9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9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9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9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9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9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9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9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9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9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9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9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9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9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9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9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9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9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9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9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9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9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9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9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9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9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9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9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9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9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9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9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9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9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9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9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9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9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9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9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9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9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9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9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9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9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9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9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9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9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9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9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9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9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9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9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9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9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9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9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9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9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9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9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9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9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9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9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9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9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9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9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9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9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9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9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9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9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9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9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9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9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9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9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9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9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9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9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9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9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9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9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9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9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9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9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9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9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9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9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9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9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9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9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9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9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9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9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9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9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9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9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9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9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9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9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9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9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9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9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9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9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9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9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9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9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9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9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9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9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9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9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9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9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9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9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9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9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9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9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9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9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9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9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9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9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9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9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9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9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9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9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9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9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9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9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9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9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9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9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9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9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9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9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9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9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9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9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9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9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9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9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9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9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9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9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9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9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9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9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9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9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9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9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9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9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9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9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9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9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9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9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9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9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9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9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9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9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9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9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9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9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9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9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9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9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9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9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9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9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9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9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9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9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9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9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9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9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9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9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9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9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9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9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9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9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9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9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9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9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9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9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9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9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9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9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9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9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9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9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9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9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9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9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9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9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9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9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9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9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9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9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9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9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9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9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9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9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9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9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9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9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9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9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9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9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9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9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9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9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9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9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9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9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9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9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9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9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9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9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9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9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9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9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9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9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9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9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9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9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9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9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9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9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9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9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9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9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9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9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9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9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9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9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9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9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9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9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9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9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9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9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9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9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9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9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9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9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9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9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9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9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9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9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9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9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9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9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9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9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9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9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9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9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9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9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9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9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9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9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9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9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9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9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9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9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9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9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9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9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9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9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9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9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9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9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9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9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9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9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9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9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9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9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9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9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9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9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9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9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9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9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9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9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9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9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9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9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9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9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9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9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9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9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9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9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9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9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9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9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9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9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9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9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9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9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9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9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9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9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9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9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9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9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9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9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9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9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9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9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9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9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9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9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9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9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9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9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9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9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9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9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9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9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9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9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9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9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9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9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9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9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9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9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9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9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9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9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9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9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9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9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9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9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9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9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9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9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9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9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9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9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9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9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9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9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9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9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9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9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9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9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9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9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9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9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9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9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9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9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9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9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9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9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9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9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9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9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9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9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9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9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9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9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9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9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9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9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9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9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9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9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9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9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9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9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9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9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9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9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9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9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9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9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9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9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9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9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9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9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9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9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9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9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9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9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9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9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9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9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9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9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9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9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9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9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9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9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9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9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9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9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9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9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9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9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9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9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9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9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9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9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9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9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9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9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9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9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9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9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9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9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9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9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9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9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9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9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9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9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9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9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9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9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9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9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9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9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9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9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9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9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9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9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9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9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9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9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9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9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9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9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9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9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9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9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9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9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9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9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9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ht="9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ht="9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ht="9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ht="9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ht="9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ht="9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ht="9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ORÇAMENTÁRIO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LANARO</dc:creator>
  <cp:lastModifiedBy>Office365_07 TRT15</cp:lastModifiedBy>
  <dcterms:created xsi:type="dcterms:W3CDTF">2025-04-15T17:25:56Z</dcterms:created>
  <dcterms:modified xsi:type="dcterms:W3CDTF">2026-02-06T17:39:45Z</dcterms:modified>
</cp:coreProperties>
</file>